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1. PROJECTS\Project 2021-1 (Jan-Mar)\Moses Kotane LM\Eng_20210301\04. Documentation and Procurement\Tender Documentation\2 BOQ\"/>
    </mc:Choice>
  </mc:AlternateContent>
  <xr:revisionPtr revIDLastSave="0" documentId="13_ncr:1_{29CD592F-7017-43F1-BB30-9597B0BCAF2F}" xr6:coauthVersionLast="47" xr6:coauthVersionMax="47" xr10:uidLastSave="{00000000-0000-0000-0000-000000000000}"/>
  <bookViews>
    <workbookView xWindow="-120" yWindow="-120" windowWidth="29040" windowHeight="15840" xr2:uid="{CDCA23F7-20F7-431D-832C-045BC4676CE4}"/>
  </bookViews>
  <sheets>
    <sheet name="C1.2 GENERAL REQ AND PROV " sheetId="66" r:id="rId1"/>
    <sheet name="C1.3 CONTRACTO'S SITE EST AND G" sheetId="67" r:id="rId2"/>
    <sheet name=" C1.4 FACILITIES FOR THE ENGINE" sheetId="68" r:id="rId3"/>
    <sheet name="C1.5 ACCOMMODATION OF TRAFFIC" sheetId="69" r:id="rId4"/>
    <sheet name="C1.6 CLEARING AND GRUBBING" sheetId="70" r:id="rId5"/>
    <sheet name="C1.7 LOADING AND HAULING" sheetId="71" r:id="rId6"/>
    <sheet name="C2.1 GENERAL REQ AND TRENCHING " sheetId="72" r:id="rId7"/>
    <sheet name="C3.1DRAINS" sheetId="76" r:id="rId8"/>
    <sheet name="C3.2 CULVERTS" sheetId="77" r:id="rId9"/>
    <sheet name="C3.3 CONCRETE KERBING" sheetId="78" r:id="rId10"/>
    <sheet name="C4.2 CUT MATERIALS" sheetId="80" r:id="rId11"/>
    <sheet name="C4.3 EXISTING ROAD MATERIALS" sheetId="81" r:id="rId12"/>
    <sheet name="C4.4 COMMERCIAL MATERIALS" sheetId="82" r:id="rId13"/>
    <sheet name="C5.1 ROADBED" sheetId="84" r:id="rId14"/>
    <sheet name="C5.3 ROAD PAVEMENT LAYERS" sheetId="157" r:id="rId15"/>
    <sheet name="C5.4 STABILIZATION" sheetId="87" r:id="rId16"/>
    <sheet name="C6.2 BLOCK PAVING" sheetId="90" r:id="rId17"/>
    <sheet name="C11.1 PITCHING, STONEWORK" sheetId="108" r:id="rId18"/>
    <sheet name="C11.5 FENCES" sheetId="113" r:id="rId19"/>
    <sheet name="C11.6 ROAD SIGNS" sheetId="114" r:id="rId20"/>
    <sheet name="C11.7 ROAD MARKING" sheetId="115" r:id="rId21"/>
    <sheet name="C11.9 FINISHING" sheetId="117" r:id="rId22"/>
    <sheet name="C20.1 TESTING" sheetId="155" r:id="rId23"/>
    <sheet name="Sect D - D1000" sheetId="62" r:id="rId24"/>
    <sheet name="Summary of Pricing" sheetId="64" r:id="rId25"/>
  </sheets>
  <definedNames>
    <definedName name="_Hlk13737046" localSheetId="22">'C20.1 TESTING'!#REF!</definedName>
    <definedName name="_Hlk13737072" localSheetId="22">'C20.1 TESTING'!#REF!</definedName>
    <definedName name="_Ref461368450" localSheetId="2">' C1.4 FACILITIES FOR THE ENGINE'!$C$8</definedName>
    <definedName name="_Ref461368450" localSheetId="3">'C1.5 ACCOMMODATION OF TRAFFIC'!#REF!</definedName>
    <definedName name="_Ref461368450" localSheetId="4">'C1.6 CLEARING AND GRUBBING'!$C$8</definedName>
    <definedName name="_Ref461368450" localSheetId="5">'C1.7 LOADING AND HAULING'!$D$8</definedName>
    <definedName name="_Ref461368450" localSheetId="17">'C11.1 PITCHING, STONEWORK'!#REF!</definedName>
    <definedName name="_Ref461368450" localSheetId="18">'C11.5 FENCES'!#REF!</definedName>
    <definedName name="_Ref461368450" localSheetId="19">'C11.6 ROAD SIGNS'!#REF!</definedName>
    <definedName name="_Ref461368450" localSheetId="20">'C11.7 ROAD MARKING'!#REF!</definedName>
    <definedName name="_Ref461368450" localSheetId="21">'C11.9 FINISHING'!#REF!</definedName>
    <definedName name="_Ref461368450" localSheetId="6">'C2.1 GENERAL REQ AND TRENCHING '!$D$8</definedName>
    <definedName name="_Ref461368450" localSheetId="22">'C20.1 TESTING'!#REF!</definedName>
    <definedName name="_Ref461368450" localSheetId="7">'C3.1DRAINS'!$D$8</definedName>
    <definedName name="_Ref461368450" localSheetId="8">'C3.2 CULVERTS'!$D$8</definedName>
    <definedName name="_Ref461368450" localSheetId="9">'C3.3 CONCRETE KERBING'!$D$19</definedName>
    <definedName name="_Ref461368450" localSheetId="10">'C4.2 CUT MATERIALS'!#REF!</definedName>
    <definedName name="_Ref461368450" localSheetId="11">'C4.3 EXISTING ROAD MATERIALS'!#REF!</definedName>
    <definedName name="_Ref461368450" localSheetId="12">'C4.4 COMMERCIAL MATERIALS'!#REF!</definedName>
    <definedName name="_Ref461368450" localSheetId="13">'C5.1 ROADBED'!#REF!</definedName>
    <definedName name="_Ref461368450" localSheetId="14">'C5.3 ROAD PAVEMENT LAYERS'!#REF!</definedName>
    <definedName name="_Ref461368450" localSheetId="15">'C5.4 STABILIZATION'!#REF!</definedName>
    <definedName name="_Ref461368450" localSheetId="16">'C6.2 BLOCK PAVING'!#REF!</definedName>
    <definedName name="_Ref461372205" localSheetId="2">' C1.4 FACILITIES FOR THE ENGINE'!#REF!</definedName>
    <definedName name="_Ref461372205" localSheetId="3">'C1.5 ACCOMMODATION OF TRAFFIC'!#REF!</definedName>
    <definedName name="_Ref461372205" localSheetId="4">'C1.6 CLEARING AND GRUBBING'!#REF!</definedName>
    <definedName name="_Ref461372205" localSheetId="5">'C1.7 LOADING AND HAULING'!#REF!</definedName>
    <definedName name="_Ref461372205" localSheetId="17">'C11.1 PITCHING, STONEWORK'!#REF!</definedName>
    <definedName name="_Ref461372205" localSheetId="18">'C11.5 FENCES'!#REF!</definedName>
    <definedName name="_Ref461372205" localSheetId="19">'C11.6 ROAD SIGNS'!#REF!</definedName>
    <definedName name="_Ref461372205" localSheetId="20">'C11.7 ROAD MARKING'!#REF!</definedName>
    <definedName name="_Ref461372205" localSheetId="21">'C11.9 FINISHING'!#REF!</definedName>
    <definedName name="_Ref461372205" localSheetId="6">'C2.1 GENERAL REQ AND TRENCHING '!#REF!</definedName>
    <definedName name="_Ref461372205" localSheetId="22">'C20.1 TESTING'!#REF!</definedName>
    <definedName name="_Ref461372205" localSheetId="7">'C3.1DRAINS'!#REF!</definedName>
    <definedName name="_Ref461372205" localSheetId="8">'C3.2 CULVERTS'!#REF!</definedName>
    <definedName name="_Ref461372205" localSheetId="9">'C3.3 CONCRETE KERBING'!#REF!</definedName>
    <definedName name="_Ref461372205" localSheetId="10">'C4.2 CUT MATERIALS'!#REF!</definedName>
    <definedName name="_Ref461372205" localSheetId="11">'C4.3 EXISTING ROAD MATERIALS'!#REF!</definedName>
    <definedName name="_Ref461372205" localSheetId="12">'C4.4 COMMERCIAL MATERIALS'!#REF!</definedName>
    <definedName name="_Ref461372205" localSheetId="13">'C5.1 ROADBED'!#REF!</definedName>
    <definedName name="_Ref461372205" localSheetId="14">'C5.3 ROAD PAVEMENT LAYERS'!#REF!</definedName>
    <definedName name="_Ref461372205" localSheetId="15">'C5.4 STABILIZATION'!#REF!</definedName>
    <definedName name="_Ref461372205" localSheetId="16">'C6.2 BLOCK PAVING'!#REF!</definedName>
    <definedName name="_Ref461373091" localSheetId="2">' C1.4 FACILITIES FOR THE ENGINE'!$C$28</definedName>
    <definedName name="_Ref461373091" localSheetId="3">'C1.5 ACCOMMODATION OF TRAFFIC'!#REF!</definedName>
    <definedName name="_Ref461373091" localSheetId="4">'C1.6 CLEARING AND GRUBBING'!#REF!</definedName>
    <definedName name="_Ref461373091" localSheetId="5">'C1.7 LOADING AND HAULING'!#REF!</definedName>
    <definedName name="_Ref461373091" localSheetId="17">'C11.1 PITCHING, STONEWORK'!#REF!</definedName>
    <definedName name="_Ref461373091" localSheetId="18">'C11.5 FENCES'!#REF!</definedName>
    <definedName name="_Ref461373091" localSheetId="19">'C11.6 ROAD SIGNS'!#REF!</definedName>
    <definedName name="_Ref461373091" localSheetId="20">'C11.7 ROAD MARKING'!#REF!</definedName>
    <definedName name="_Ref461373091" localSheetId="21">'C11.9 FINISHING'!#REF!</definedName>
    <definedName name="_Ref461373091" localSheetId="6">'C2.1 GENERAL REQ AND TRENCHING '!#REF!</definedName>
    <definedName name="_Ref461373091" localSheetId="22">'C20.1 TESTING'!#REF!</definedName>
    <definedName name="_Ref461373091" localSheetId="7">'C3.1DRAINS'!#REF!</definedName>
    <definedName name="_Ref461373091" localSheetId="8">'C3.2 CULVERTS'!#REF!</definedName>
    <definedName name="_Ref461373091" localSheetId="9">'C3.3 CONCRETE KERBING'!#REF!</definedName>
    <definedName name="_Ref461373091" localSheetId="10">'C4.2 CUT MATERIALS'!#REF!</definedName>
    <definedName name="_Ref461373091" localSheetId="11">'C4.3 EXISTING ROAD MATERIALS'!#REF!</definedName>
    <definedName name="_Ref461373091" localSheetId="12">'C4.4 COMMERCIAL MATERIALS'!#REF!</definedName>
    <definedName name="_Ref461373091" localSheetId="13">'C5.1 ROADBED'!#REF!</definedName>
    <definedName name="_Ref461373091" localSheetId="14">'C5.3 ROAD PAVEMENT LAYERS'!#REF!</definedName>
    <definedName name="_Ref461373091" localSheetId="15">'C5.4 STABILIZATION'!#REF!</definedName>
    <definedName name="_Ref461373091" localSheetId="16">'C6.2 BLOCK PAVING'!#REF!</definedName>
    <definedName name="_Ref461373122" localSheetId="2">' C1.4 FACILITIES FOR THE ENGINE'!#REF!</definedName>
    <definedName name="_Ref461373122" localSheetId="3">'C1.5 ACCOMMODATION OF TRAFFIC'!#REF!</definedName>
    <definedName name="_Ref461373122" localSheetId="4">'C1.6 CLEARING AND GRUBBING'!#REF!</definedName>
    <definedName name="_Ref461373122" localSheetId="5">'C1.7 LOADING AND HAULING'!#REF!</definedName>
    <definedName name="_Ref461373122" localSheetId="17">'C11.1 PITCHING, STONEWORK'!#REF!</definedName>
    <definedName name="_Ref461373122" localSheetId="18">'C11.5 FENCES'!#REF!</definedName>
    <definedName name="_Ref461373122" localSheetId="19">'C11.6 ROAD SIGNS'!#REF!</definedName>
    <definedName name="_Ref461373122" localSheetId="20">'C11.7 ROAD MARKING'!#REF!</definedName>
    <definedName name="_Ref461373122" localSheetId="21">'C11.9 FINISHING'!#REF!</definedName>
    <definedName name="_Ref461373122" localSheetId="6">'C2.1 GENERAL REQ AND TRENCHING '!#REF!</definedName>
    <definedName name="_Ref461373122" localSheetId="22">'C20.1 TESTING'!#REF!</definedName>
    <definedName name="_Ref461373122" localSheetId="7">'C3.1DRAINS'!#REF!</definedName>
    <definedName name="_Ref461373122" localSheetId="8">'C3.2 CULVERTS'!#REF!</definedName>
    <definedName name="_Ref461373122" localSheetId="9">'C3.3 CONCRETE KERBING'!#REF!</definedName>
    <definedName name="_Ref461373122" localSheetId="10">'C4.2 CUT MATERIALS'!#REF!</definedName>
    <definedName name="_Ref461373122" localSheetId="11">'C4.3 EXISTING ROAD MATERIALS'!#REF!</definedName>
    <definedName name="_Ref461373122" localSheetId="12">'C4.4 COMMERCIAL MATERIALS'!#REF!</definedName>
    <definedName name="_Ref461373122" localSheetId="13">'C5.1 ROADBED'!#REF!</definedName>
    <definedName name="_Ref461373122" localSheetId="14">'C5.3 ROAD PAVEMENT LAYERS'!#REF!</definedName>
    <definedName name="_Ref461373122" localSheetId="15">'C5.4 STABILIZATION'!#REF!</definedName>
    <definedName name="_Ref461373122" localSheetId="16">'C6.2 BLOCK PAVING'!#REF!</definedName>
    <definedName name="_Ref461373150" localSheetId="2">' C1.4 FACILITIES FOR THE ENGINE'!$C$32</definedName>
    <definedName name="_Ref461373150" localSheetId="3">'C1.5 ACCOMMODATION OF TRAFFIC'!#REF!</definedName>
    <definedName name="_Ref461373150" localSheetId="4">'C1.6 CLEARING AND GRUBBING'!#REF!</definedName>
    <definedName name="_Ref461373150" localSheetId="5">'C1.7 LOADING AND HAULING'!#REF!</definedName>
    <definedName name="_Ref461373150" localSheetId="17">'C11.1 PITCHING, STONEWORK'!#REF!</definedName>
    <definedName name="_Ref461373150" localSheetId="18">'C11.5 FENCES'!#REF!</definedName>
    <definedName name="_Ref461373150" localSheetId="19">'C11.6 ROAD SIGNS'!#REF!</definedName>
    <definedName name="_Ref461373150" localSheetId="20">'C11.7 ROAD MARKING'!#REF!</definedName>
    <definedName name="_Ref461373150" localSheetId="21">'C11.9 FINISHING'!#REF!</definedName>
    <definedName name="_Ref461373150" localSheetId="6">'C2.1 GENERAL REQ AND TRENCHING '!#REF!</definedName>
    <definedName name="_Ref461373150" localSheetId="22">'C20.1 TESTING'!#REF!</definedName>
    <definedName name="_Ref461373150" localSheetId="7">'C3.1DRAINS'!#REF!</definedName>
    <definedName name="_Ref461373150" localSheetId="8">'C3.2 CULVERTS'!#REF!</definedName>
    <definedName name="_Ref461373150" localSheetId="9">'C3.3 CONCRETE KERBING'!#REF!</definedName>
    <definedName name="_Ref461373150" localSheetId="10">'C4.2 CUT MATERIALS'!#REF!</definedName>
    <definedName name="_Ref461373150" localSheetId="11">'C4.3 EXISTING ROAD MATERIALS'!#REF!</definedName>
    <definedName name="_Ref461373150" localSheetId="12">'C4.4 COMMERCIAL MATERIALS'!#REF!</definedName>
    <definedName name="_Ref461373150" localSheetId="13">'C5.1 ROADBED'!#REF!</definedName>
    <definedName name="_Ref461373150" localSheetId="14">'C5.3 ROAD PAVEMENT LAYERS'!#REF!</definedName>
    <definedName name="_Ref461373150" localSheetId="15">'C5.4 STABILIZATION'!#REF!</definedName>
    <definedName name="_Ref461373150" localSheetId="16">'C6.2 BLOCK PAVING'!#REF!</definedName>
    <definedName name="_Toc391906137" localSheetId="24">'Summary of Pricing'!$A$1</definedName>
    <definedName name="_Toc407010575" localSheetId="24">'Summary of Pricing'!$A$1</definedName>
    <definedName name="_Toc42260028" localSheetId="24">'Summary of Pricing'!$A$45</definedName>
    <definedName name="_xlnm.Print_Area" localSheetId="2">' C1.4 FACILITIES FOR THE ENGINE'!$A$1:$G$47</definedName>
    <definedName name="_xlnm.Print_Area" localSheetId="0">'C1.2 GENERAL REQ AND PROV '!$A$1:$H$41</definedName>
    <definedName name="_xlnm.Print_Area" localSheetId="1">'C1.3 CONTRACTO''S SITE EST AND G'!$A$1:$H$46</definedName>
    <definedName name="_xlnm.Print_Area" localSheetId="3">'C1.5 ACCOMMODATION OF TRAFFIC'!$A$1:$I$55</definedName>
    <definedName name="_xlnm.Print_Area" localSheetId="4">'C1.6 CLEARING AND GRUBBING'!$A$1:$G$56</definedName>
    <definedName name="_xlnm.Print_Area" localSheetId="5">'C1.7 LOADING AND HAULING'!$A$1:$H$55</definedName>
    <definedName name="_xlnm.Print_Area" localSheetId="17">'C11.1 PITCHING, STONEWORK'!$A$1:$H$46</definedName>
    <definedName name="_xlnm.Print_Area" localSheetId="18">'C11.5 FENCES'!$A$1:$I$47</definedName>
    <definedName name="_xlnm.Print_Area" localSheetId="19">'C11.6 ROAD SIGNS'!$A$1:$H$30</definedName>
    <definedName name="_xlnm.Print_Area" localSheetId="20">'C11.7 ROAD MARKING'!$A$1:$G$51</definedName>
    <definedName name="_xlnm.Print_Area" localSheetId="21">'C11.9 FINISHING'!$A$1:$G$53</definedName>
    <definedName name="_xlnm.Print_Area" localSheetId="6">'C2.1 GENERAL REQ AND TRENCHING '!$A$1:$H$47</definedName>
    <definedName name="_xlnm.Print_Area" localSheetId="22">'C20.1 TESTING'!$A$1:$I$55</definedName>
    <definedName name="_xlnm.Print_Area" localSheetId="7">'C3.1DRAINS'!$A$1:$H$53</definedName>
    <definedName name="_xlnm.Print_Area" localSheetId="8">'C3.2 CULVERTS'!$A$1:$H$37</definedName>
    <definedName name="_xlnm.Print_Area" localSheetId="9">'C3.3 CONCRETE KERBING'!$A$1:$H$53</definedName>
    <definedName name="_xlnm.Print_Area" localSheetId="10">'C4.2 CUT MATERIALS'!$A$1:$H$49</definedName>
    <definedName name="_xlnm.Print_Area" localSheetId="11">'C4.3 EXISTING ROAD MATERIALS'!$A$1:$I$43</definedName>
    <definedName name="_xlnm.Print_Area" localSheetId="12">'C4.4 COMMERCIAL MATERIALS'!$A$1:$H$53</definedName>
    <definedName name="_xlnm.Print_Area" localSheetId="13">'C5.1 ROADBED'!$A$1:$I$55</definedName>
    <definedName name="_xlnm.Print_Area" localSheetId="14">'C5.3 ROAD PAVEMENT LAYERS'!$A$1:$H$52</definedName>
    <definedName name="_xlnm.Print_Area" localSheetId="15">'C5.4 STABILIZATION'!$A$1:$H$49</definedName>
    <definedName name="_xlnm.Print_Area" localSheetId="16">'C6.2 BLOCK PAVING'!$A$1:$G$51</definedName>
    <definedName name="_xlnm.Print_Area" localSheetId="23">'Sect D - D1000'!$A$1:$H$53</definedName>
    <definedName name="_xlnm.Print_Area" localSheetId="24">'Summary of Pricing'!$A$1:$D$60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72" l="1"/>
  <c r="I9" i="155"/>
  <c r="F8" i="87"/>
  <c r="G15" i="84"/>
  <c r="F11" i="71"/>
  <c r="G18" i="84" l="1"/>
  <c r="G17" i="84"/>
  <c r="G11" i="84"/>
  <c r="G9" i="81"/>
  <c r="F15" i="80"/>
  <c r="F14" i="80"/>
  <c r="F18" i="80"/>
  <c r="G14" i="84" l="1"/>
  <c r="E14" i="90" l="1"/>
  <c r="H14" i="62" l="1"/>
  <c r="H8" i="62"/>
</calcChain>
</file>

<file path=xl/sharedStrings.xml><?xml version="1.0" encoding="utf-8"?>
<sst xmlns="http://schemas.openxmlformats.org/spreadsheetml/2006/main" count="1149" uniqueCount="603">
  <si>
    <t>ITEM</t>
  </si>
  <si>
    <t>DESCRIPTION</t>
  </si>
  <si>
    <t>UNIT</t>
  </si>
  <si>
    <t>QTY</t>
  </si>
  <si>
    <t>RATE</t>
  </si>
  <si>
    <t>AMT</t>
  </si>
  <si>
    <t>Car ports</t>
  </si>
  <si>
    <t>CLEARING AND GRUBBING</t>
  </si>
  <si>
    <t>DRAINS</t>
  </si>
  <si>
    <t>Excavation for open drains:</t>
  </si>
  <si>
    <t>Concrete pipe culverts:</t>
  </si>
  <si>
    <t>Accessories</t>
  </si>
  <si>
    <t>Precast concrete blocks in outlet structures</t>
  </si>
  <si>
    <t>lump sum</t>
  </si>
  <si>
    <t>TOTAL CARRIED FORWARD TO SUMMARY</t>
  </si>
  <si>
    <t>(ii)</t>
  </si>
  <si>
    <t>(i)</t>
  </si>
  <si>
    <t>(a)</t>
  </si>
  <si>
    <t>GENERAL REQUIREMENTS AND PROVISIONS</t>
  </si>
  <si>
    <t>(b)</t>
  </si>
  <si>
    <t>Fixed obligations</t>
  </si>
  <si>
    <t>Value-related obligations</t>
  </si>
  <si>
    <t>(d)</t>
  </si>
  <si>
    <t>(e)</t>
  </si>
  <si>
    <t>(f)</t>
  </si>
  <si>
    <t>(iii)</t>
  </si>
  <si>
    <t>Items measured by number</t>
  </si>
  <si>
    <t>(c)</t>
  </si>
  <si>
    <t>Flagmen</t>
  </si>
  <si>
    <t>Personnel</t>
  </si>
  <si>
    <t>Materials</t>
  </si>
  <si>
    <t>Using the excavated material</t>
  </si>
  <si>
    <t>Reinforced concrete</t>
  </si>
  <si>
    <t>month</t>
  </si>
  <si>
    <t>D10.02</t>
  </si>
  <si>
    <t>Stakeholder and Community Liaison and Social Facilitation</t>
  </si>
  <si>
    <t>D10.06</t>
  </si>
  <si>
    <t>Training, coaching, guidance, mentoring and assistance</t>
  </si>
  <si>
    <t>SUBTOTAL A</t>
  </si>
  <si>
    <t>VALUE ADDED TAX:</t>
  </si>
  <si>
    <t xml:space="preserve">15% of Subtotal </t>
  </si>
  <si>
    <t xml:space="preserve">TOTAL CARRIED TO C.1.1.1 : FORM OF OFFER </t>
  </si>
  <si>
    <t>C2.3 SUMMARY OF PRICING SCHEDULE</t>
  </si>
  <si>
    <t xml:space="preserve">SIGNED BY TENDERER: </t>
  </si>
  <si>
    <t>C1.2</t>
  </si>
  <si>
    <t>C1.2.1</t>
  </si>
  <si>
    <t>Environmental Management</t>
  </si>
  <si>
    <t>C1.2.1.1</t>
  </si>
  <si>
    <t>Monitoring of compliance with and reporting on the EMP</t>
  </si>
  <si>
    <t>C1.2.2</t>
  </si>
  <si>
    <t>Programming and Reporting</t>
  </si>
  <si>
    <t>C1.2.2.6</t>
  </si>
  <si>
    <t>Preparation and submission of all information and reports specified in the Contract Documentation</t>
  </si>
  <si>
    <t>C1.2.3</t>
  </si>
  <si>
    <t>Routine road maintenance of existing public roads within the Site of the Works or other public roads outside the Site of the Works which are used as detours</t>
  </si>
  <si>
    <t>C1.2.3.3</t>
  </si>
  <si>
    <t>Cleaning out culverts</t>
  </si>
  <si>
    <r>
      <t>cubic metre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</si>
  <si>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ton (t)</t>
  </si>
  <si>
    <t>metre (m)</t>
  </si>
  <si>
    <t>C1.2.3.9</t>
  </si>
  <si>
    <t>Grading of temporary gravel deviations and existing roads used as detours</t>
  </si>
  <si>
    <t>C1.2.3.10</t>
  </si>
  <si>
    <t>Watering of temporary gravel deviations and existing roads used as detours</t>
  </si>
  <si>
    <t>Liaison with the routine road maintenance contractor</t>
  </si>
  <si>
    <t>C1.2.3.13</t>
  </si>
  <si>
    <t>C1.2.4</t>
  </si>
  <si>
    <t>Stakeholder liaison</t>
  </si>
  <si>
    <t>C1.2.5</t>
  </si>
  <si>
    <t xml:space="preserve">Safety </t>
  </si>
  <si>
    <t>C1.2.5.1</t>
  </si>
  <si>
    <t>Health and safety plan</t>
  </si>
  <si>
    <t>C1.2.5.2</t>
  </si>
  <si>
    <t>Implementation of health and safety plan</t>
  </si>
  <si>
    <t>C1.2.8</t>
  </si>
  <si>
    <t>Dayworks</t>
  </si>
  <si>
    <t>C1.2.8.1</t>
  </si>
  <si>
    <t>C1.2.8.2</t>
  </si>
  <si>
    <t>C1.2.8.3</t>
  </si>
  <si>
    <t>C1.2.8.4</t>
  </si>
  <si>
    <t>Unskilled labourer</t>
  </si>
  <si>
    <t>Semi-skilled labourer</t>
  </si>
  <si>
    <t>Skilled labourer</t>
  </si>
  <si>
    <t>Foreman</t>
  </si>
  <si>
    <t>Motor grader</t>
  </si>
  <si>
    <t>Vibratory roller</t>
  </si>
  <si>
    <t>Front end loader</t>
  </si>
  <si>
    <t>Excavator</t>
  </si>
  <si>
    <t>Procurement of materials</t>
  </si>
  <si>
    <t>Contractor's handling costs, profit and all other charges in respect of item C1.2.8.4(a)</t>
  </si>
  <si>
    <t>C1.3</t>
  </si>
  <si>
    <t>CONTRACTOR’S SITE ESTABLISHMENT AND GENERAL OBLIGATIONS</t>
  </si>
  <si>
    <t>The Contractor's general obligations</t>
  </si>
  <si>
    <t>C1.3.1.1</t>
  </si>
  <si>
    <t>C1.3.1.2</t>
  </si>
  <si>
    <t>C1.3.1.3</t>
  </si>
  <si>
    <t>Time-related obligations</t>
  </si>
  <si>
    <t>C1.3.2</t>
  </si>
  <si>
    <t>Contract sign boards</t>
  </si>
  <si>
    <r>
      <t>square metre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</si>
  <si>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C1.4</t>
  </si>
  <si>
    <t>FACILITIES FOR THE ENGINEER</t>
  </si>
  <si>
    <t>C1.4.1</t>
  </si>
  <si>
    <t>Site accommodation</t>
  </si>
  <si>
    <t>C1.4.1.1</t>
  </si>
  <si>
    <t>C1.4.1.6</t>
  </si>
  <si>
    <t>C1.4.1.7</t>
  </si>
  <si>
    <t xml:space="preserve">Offices and conference room </t>
  </si>
  <si>
    <t>C1.4.3</t>
  </si>
  <si>
    <t>C1.4.3.1</t>
  </si>
  <si>
    <t>C1.4.3.2</t>
  </si>
  <si>
    <t>C1.4.3.5</t>
  </si>
  <si>
    <t>C1.4.3.8</t>
  </si>
  <si>
    <t>C1.4.3.10</t>
  </si>
  <si>
    <t>C1.4.3.13</t>
  </si>
  <si>
    <t>C1.4.3.15</t>
  </si>
  <si>
    <t>C1.4.3.19</t>
  </si>
  <si>
    <t>C1.4.3.23</t>
  </si>
  <si>
    <t>C1.4.3.24</t>
  </si>
  <si>
    <t>C1.4.3.29</t>
  </si>
  <si>
    <t>C1.4.3.31</t>
  </si>
  <si>
    <t>C1.4.3.36</t>
  </si>
  <si>
    <t>C1.4.3.37</t>
  </si>
  <si>
    <t>Office swivel chair</t>
  </si>
  <si>
    <t xml:space="preserve">Office chair </t>
  </si>
  <si>
    <t>Conference table</t>
  </si>
  <si>
    <t>Filing cabinet</t>
  </si>
  <si>
    <t>220/250 volt power outlet plug point</t>
  </si>
  <si>
    <t xml:space="preserve">Wash-hand basin </t>
  </si>
  <si>
    <t>Fire extinguisher 9,0 kg, dry powder type</t>
  </si>
  <si>
    <t>Air-conditioning unit</t>
  </si>
  <si>
    <t>A3 / A4 colour printer, copier, scanner</t>
  </si>
  <si>
    <t>Rain gauge</t>
  </si>
  <si>
    <t>Measuring wheel</t>
  </si>
  <si>
    <t>First aid kit</t>
  </si>
  <si>
    <t>C1.4.4</t>
  </si>
  <si>
    <t>Prime cost items</t>
  </si>
  <si>
    <t>C1.4.4.1</t>
  </si>
  <si>
    <t>C1.4.4.2</t>
  </si>
  <si>
    <t>C1.4.4.3</t>
  </si>
  <si>
    <t>C1.4.4.4</t>
  </si>
  <si>
    <t>C1.4.4.5</t>
  </si>
  <si>
    <t>C1.4.4.6</t>
  </si>
  <si>
    <t>C1.4.4.7</t>
  </si>
  <si>
    <t>C1.4.4.8</t>
  </si>
  <si>
    <t>C1.4.4.9</t>
  </si>
  <si>
    <t>C1.4.4.10</t>
  </si>
  <si>
    <t>Cell phones costs, including pro-rata rentals, for calls made in connection with contract administration</t>
  </si>
  <si>
    <t>Handling costs and profit in respect of item C1.4.4.1</t>
  </si>
  <si>
    <t xml:space="preserve">The provision of a direct independent telephone line for the Engineer, including the monthly rental charges and the cost of business calls </t>
  </si>
  <si>
    <t>Handling costs and profit in respect of item C1.4.4.3</t>
  </si>
  <si>
    <t>The provision of internet connectivity and WiFi data for Engineer’s site staff</t>
  </si>
  <si>
    <t>Handling costs and profit in respect of item C1.4.4.5</t>
  </si>
  <si>
    <t xml:space="preserve">The provision of paper and ink for a combination colour printer/copier/scanner </t>
  </si>
  <si>
    <t>Handling costs and profit in respect of item C1.4.4.7</t>
  </si>
  <si>
    <t>The provision of a complete 220/250 volt single phase electrical power installation, including all poles, insulators, wiring, switchboards, mains connections, meters etc.</t>
  </si>
  <si>
    <t>Handling costs and profit in respect of item C1.4.4.9</t>
  </si>
  <si>
    <t>percentage (%)</t>
  </si>
  <si>
    <t>C1.4.8</t>
  </si>
  <si>
    <t>Site security measures for the Engineer’s facilities</t>
  </si>
  <si>
    <t>C1.4.8.1</t>
  </si>
  <si>
    <t>C1.4.8.2</t>
  </si>
  <si>
    <t>Supply and installation of all required security measures at the Engineer’s site offices and laboratories</t>
  </si>
  <si>
    <t>Provision of security guards / watchmen and an armed response service at the Engineer’s site offices and laboratories</t>
  </si>
  <si>
    <t>C1.5</t>
  </si>
  <si>
    <t>ACCOMMODATION OF TRAFFIC</t>
  </si>
  <si>
    <t>C1.5.2</t>
  </si>
  <si>
    <t>Accommodation of vehicular traffic</t>
  </si>
  <si>
    <t>hectare (ha)</t>
  </si>
  <si>
    <t>kilometre (km)</t>
  </si>
  <si>
    <t>provisional sum</t>
  </si>
  <si>
    <r>
      <t>cubic metre (m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</t>
    </r>
  </si>
  <si>
    <t>number (No.)</t>
  </si>
  <si>
    <t>C1.5.7</t>
  </si>
  <si>
    <t>Temporary traffic control facilities</t>
  </si>
  <si>
    <t>C1.5.7.1</t>
  </si>
  <si>
    <t>C1.5.7.3</t>
  </si>
  <si>
    <t>Delineators including mounting bases and ballast:</t>
  </si>
  <si>
    <t>man-shift</t>
  </si>
  <si>
    <t>C1.5.11</t>
  </si>
  <si>
    <t>Provision of safety equipment for visitors</t>
  </si>
  <si>
    <t>C1.5.11.1</t>
  </si>
  <si>
    <t>Provision of reflective safety vests for visitors</t>
  </si>
  <si>
    <t>C1.6</t>
  </si>
  <si>
    <t>C1.6.1</t>
  </si>
  <si>
    <t>Clearing</t>
  </si>
  <si>
    <t>C1.6.1.1</t>
  </si>
  <si>
    <t>C1.6.1.2</t>
  </si>
  <si>
    <t>Clearing with machines and some hand labour where necessary</t>
  </si>
  <si>
    <t>Clearing with hand labour only when labour enhanced work is specified</t>
  </si>
  <si>
    <t>C1.6.2</t>
  </si>
  <si>
    <t>Grubbing</t>
  </si>
  <si>
    <t>C1.6.2.1</t>
  </si>
  <si>
    <t>C1.6.2.2</t>
  </si>
  <si>
    <t>Grubbing with machines and some hand labour where necessary</t>
  </si>
  <si>
    <t>Grubbing with hand labour when labour enhancement work is specified or it is not practical to use a machine</t>
  </si>
  <si>
    <t>C1.6.3</t>
  </si>
  <si>
    <t>Removal and grubbing of large trees and tree stumps:</t>
  </si>
  <si>
    <t>C1.6.3.1</t>
  </si>
  <si>
    <t>C1.7</t>
  </si>
  <si>
    <t>LOADING AND HAULING</t>
  </si>
  <si>
    <t>C1.7.1</t>
  </si>
  <si>
    <t>Loading</t>
  </si>
  <si>
    <t>C1.7.1.1</t>
  </si>
  <si>
    <t>Loading from stockpile using machines and some hand labour where necessary</t>
  </si>
  <si>
    <t>C1.7.2</t>
  </si>
  <si>
    <t>Hauling</t>
  </si>
  <si>
    <t>C1.7.2.1</t>
  </si>
  <si>
    <t>Hauling material for use in the Works and off-loading it on the site of the Works:</t>
  </si>
  <si>
    <t>Soil, gravel, crushed stone and pavement layer material</t>
  </si>
  <si>
    <r>
      <t>cubic metre - kilometre (m</t>
    </r>
    <r>
      <rPr>
        <vertAlign val="superscript"/>
        <sz val="10"/>
        <color rgb="FF000000"/>
        <rFont val="Arial"/>
        <family val="2"/>
      </rPr>
      <t xml:space="preserve">3 </t>
    </r>
    <r>
      <rPr>
        <sz val="10"/>
        <color rgb="FF000000"/>
        <rFont val="Arial"/>
        <family val="2"/>
      </rPr>
      <t>- km)</t>
    </r>
  </si>
  <si>
    <t>C2.1</t>
  </si>
  <si>
    <t>GENERAL REQUIREMENTS AND TRENCHING FOR SERVICES</t>
  </si>
  <si>
    <t>C2.1.1</t>
  </si>
  <si>
    <t>Location, identification, protection and relocation of existing services</t>
  </si>
  <si>
    <t>C2.1.1.1</t>
  </si>
  <si>
    <t>C2.1.1.4</t>
  </si>
  <si>
    <t>Contractor’s obligations</t>
  </si>
  <si>
    <t>Permanent services relocation or protection work by the Contractor</t>
  </si>
  <si>
    <t>C2.1.2</t>
  </si>
  <si>
    <r>
      <t>Existing services location, detection and verification</t>
    </r>
    <r>
      <rPr>
        <sz val="10"/>
        <rFont val="Arial"/>
        <family val="2"/>
      </rPr>
      <t xml:space="preserve"> </t>
    </r>
  </si>
  <si>
    <t>C2.1.2.3</t>
  </si>
  <si>
    <t>C2.1.2.4</t>
  </si>
  <si>
    <t>C2.1.2.5</t>
  </si>
  <si>
    <t>Survey to verify existing service positions</t>
  </si>
  <si>
    <t xml:space="preserve">Handling costs and profit in respect of item C2.1.2.3 above </t>
  </si>
  <si>
    <r>
      <t xml:space="preserve">Using hand excavation to locate, expose and verify services </t>
    </r>
    <r>
      <rPr>
        <b/>
        <sz val="10"/>
        <rFont val="Arial"/>
        <family val="2"/>
      </rPr>
      <t xml:space="preserve"> </t>
    </r>
  </si>
  <si>
    <t>C2.1.3</t>
  </si>
  <si>
    <t>Obtaining construction or work permits</t>
  </si>
  <si>
    <t>C2.1.4</t>
  </si>
  <si>
    <t xml:space="preserve">Provision of guarantees or deposits for services </t>
  </si>
  <si>
    <t>C2.1.4.1</t>
  </si>
  <si>
    <t>C2.1.4.2</t>
  </si>
  <si>
    <t xml:space="preserve">Providing guarantees and deposits                          </t>
  </si>
  <si>
    <t xml:space="preserve">Handling costs and profit in respect of item C2.1.4.1 above            </t>
  </si>
  <si>
    <t>prime cost (PC) sum</t>
  </si>
  <si>
    <t>C2.1.5</t>
  </si>
  <si>
    <t>Provision of record drawings and applicable data</t>
  </si>
  <si>
    <t>C2.1.6</t>
  </si>
  <si>
    <t>Trench excavation (in soft material)</t>
  </si>
  <si>
    <t>C2.1.6.1</t>
  </si>
  <si>
    <t>C2.1.7</t>
  </si>
  <si>
    <t>Extra over items C2.1.6, C2.1.8 and C2.1.16 for excavating in:</t>
  </si>
  <si>
    <t>C2.1.7.1</t>
  </si>
  <si>
    <t xml:space="preserve">Hard material irrespective of depth </t>
  </si>
  <si>
    <t>C2.1.11</t>
  </si>
  <si>
    <t>Backfilling of trenches</t>
  </si>
  <si>
    <t>C2.1.11.1</t>
  </si>
  <si>
    <t>From the excavated trench material</t>
  </si>
  <si>
    <t>C2.1.25</t>
  </si>
  <si>
    <t>Removal of existing services:</t>
  </si>
  <si>
    <t>C2.1.25.1</t>
  </si>
  <si>
    <t>Etc., insert additional items as required</t>
  </si>
  <si>
    <t>C2.1.27</t>
  </si>
  <si>
    <t>Demolition of existing manholes, access chambers and other service structures consisting of:</t>
  </si>
  <si>
    <t>C2.1.27.1</t>
  </si>
  <si>
    <t>C2.1.27.2</t>
  </si>
  <si>
    <t>C2.1.27.3</t>
  </si>
  <si>
    <t>Unreinforced concrete</t>
  </si>
  <si>
    <t>Masonry</t>
  </si>
  <si>
    <t>State diameter</t>
  </si>
  <si>
    <t>Sum</t>
  </si>
  <si>
    <t>C2.3.27</t>
  </si>
  <si>
    <t xml:space="preserve">Extra over item C2.3.21 for encasing (wrapping) joints </t>
  </si>
  <si>
    <t>C2.3.27.1</t>
  </si>
  <si>
    <t>State for each water main the number of joints to be encased (wrapped)</t>
  </si>
  <si>
    <t>C2.3.28</t>
  </si>
  <si>
    <t xml:space="preserve">Installation of hydrants and water meters </t>
  </si>
  <si>
    <t>C2.3.28.1</t>
  </si>
  <si>
    <t>C2.3.28.2</t>
  </si>
  <si>
    <t>C2.3.28.3</t>
  </si>
  <si>
    <t>Describe hydrant type</t>
  </si>
  <si>
    <t>Describe water meter type</t>
  </si>
  <si>
    <t>C2.3.29.1</t>
  </si>
  <si>
    <t>C2.3.29</t>
  </si>
  <si>
    <t>Bedding for water mains (Class B and C) and fill blanket compacted to 90 % of MDD (100 % for sand)</t>
  </si>
  <si>
    <t>C2.3.29.2</t>
  </si>
  <si>
    <t>C3.1</t>
  </si>
  <si>
    <t>C3.1.1</t>
  </si>
  <si>
    <t>C3.1.1.1</t>
  </si>
  <si>
    <t>C3.1.1.2</t>
  </si>
  <si>
    <t>Excavating all material situated within the following depth ranges below the surface level using conventional methods:</t>
  </si>
  <si>
    <t>Extra over sub-item C3.1.1.1 for excavation in hard and boulder material, irrespective of depth</t>
  </si>
  <si>
    <t>C3.2</t>
  </si>
  <si>
    <t>CULVERTS</t>
  </si>
  <si>
    <t>C3.2.1</t>
  </si>
  <si>
    <t>Excavation for culvert structures:</t>
  </si>
  <si>
    <t>C3.2.1.1</t>
  </si>
  <si>
    <t>C3.2.1.4</t>
  </si>
  <si>
    <t>Excavating in all material situated within the following depth ranges below the surface level:</t>
  </si>
  <si>
    <t>Extra over sub-item C3.2.1.1 for excavation in hard or boulder material, irrespective of depth</t>
  </si>
  <si>
    <t>C3.2.2</t>
  </si>
  <si>
    <t>Backfilling</t>
  </si>
  <si>
    <t>C3.2.2.1</t>
  </si>
  <si>
    <t>C3.2.2.2</t>
  </si>
  <si>
    <t>Using imported selected material:</t>
  </si>
  <si>
    <t>C3.2.3</t>
  </si>
  <si>
    <t>C3.2.3.2</t>
  </si>
  <si>
    <t>C3.2.15</t>
  </si>
  <si>
    <t>Manholes and catch pits, with prefabricated elements</t>
  </si>
  <si>
    <t>C3.2.15.1</t>
  </si>
  <si>
    <t>Prefabricated floors (installed at a standard depth of 1,0m):</t>
  </si>
  <si>
    <t>C3.2.16</t>
  </si>
  <si>
    <t>Brickwork (Engineering bricks):</t>
  </si>
  <si>
    <t>C3.2.16.2</t>
  </si>
  <si>
    <t>C3.2.19</t>
  </si>
  <si>
    <t>C3.2.19.2</t>
  </si>
  <si>
    <t>C3.2.24</t>
  </si>
  <si>
    <t>Compaction of bedding for inlets, outlets, manholes and catchpits:</t>
  </si>
  <si>
    <t>C3.2.24.1</t>
  </si>
  <si>
    <t>litre (ℓ)</t>
  </si>
  <si>
    <t>C3.3</t>
  </si>
  <si>
    <t>CONCRETE KERBING AND CHANNELING, ASPHALT BERMS, CHUTES, DOWNPIPES, AS WELL AS CONCRETE, STONE PITCHED AND GABION LININGS FOR OPEN DRAINS</t>
  </si>
  <si>
    <t>C3.3.2</t>
  </si>
  <si>
    <t>Concrete kerbing-channeling combination:</t>
  </si>
  <si>
    <t>C3.3.2.1</t>
  </si>
  <si>
    <t>C3.3.15</t>
  </si>
  <si>
    <t>Energy dissipaters in outlet structures</t>
  </si>
  <si>
    <t>C3.3.15.1</t>
  </si>
  <si>
    <t>Additional material investigations during the supplementary exploration</t>
  </si>
  <si>
    <t xml:space="preserve">Soft excavation </t>
  </si>
  <si>
    <t>Boulder excavation class A</t>
  </si>
  <si>
    <t>Boulder excavation class B</t>
  </si>
  <si>
    <t>Hard excavation (other than by blasting)</t>
  </si>
  <si>
    <t>Hard excavation (by blasting)</t>
  </si>
  <si>
    <t xml:space="preserve">Breaking down oversize material </t>
  </si>
  <si>
    <t>C4.2</t>
  </si>
  <si>
    <t>CUT MATERIALS</t>
  </si>
  <si>
    <t>C4.2.2</t>
  </si>
  <si>
    <t>C4.2.2.1</t>
  </si>
  <si>
    <t>C4.2.2.2</t>
  </si>
  <si>
    <t>Cost of additional trial pits and/or drilling and laboratory testing</t>
  </si>
  <si>
    <t>Handling costs and profit in respect of item C4.2.2.1</t>
  </si>
  <si>
    <t>C4.2.4</t>
  </si>
  <si>
    <t>Excavating of materials in box cuts, material obtained from</t>
  </si>
  <si>
    <t>C4.2.4.1</t>
  </si>
  <si>
    <t>C4.2.4.2</t>
  </si>
  <si>
    <t>C4.2.4.3</t>
  </si>
  <si>
    <t>C4.2.4.4</t>
  </si>
  <si>
    <t>C4.2.4.5</t>
  </si>
  <si>
    <t>C4.2.7</t>
  </si>
  <si>
    <t>Removal of unsuitable stable cut material to spoil</t>
  </si>
  <si>
    <t>C4.2.7.1</t>
  </si>
  <si>
    <t>C4.2.11</t>
  </si>
  <si>
    <t>C4.3</t>
  </si>
  <si>
    <t>EXISTING ROAD MATERIALS</t>
  </si>
  <si>
    <t>Natural gravel material</t>
  </si>
  <si>
    <t>C4.3.15</t>
  </si>
  <si>
    <t>Stockpiling of road layer materials</t>
  </si>
  <si>
    <t>C4.3.15.4</t>
  </si>
  <si>
    <t>C4.4</t>
  </si>
  <si>
    <t>COMMERCIAL MATERIALS</t>
  </si>
  <si>
    <t>Pavement layer material:</t>
  </si>
  <si>
    <t>Commercial materials identified by the Contractor from commercial, private or other non-commercial suppliers</t>
  </si>
  <si>
    <t>C4.4.2</t>
  </si>
  <si>
    <t>C4.4.2.1</t>
  </si>
  <si>
    <t>Sampling and material testing by a commercial laboratory for the stabilisation designs</t>
  </si>
  <si>
    <t>C4.4.7</t>
  </si>
  <si>
    <t>C4.4.7.1</t>
  </si>
  <si>
    <t>C4.4.7.2</t>
  </si>
  <si>
    <t>Cost of sampling and material testing</t>
  </si>
  <si>
    <t>Handling cost and profit in respect of item C4.4.7.1</t>
  </si>
  <si>
    <t>C5.1</t>
  </si>
  <si>
    <t>ROADBED</t>
  </si>
  <si>
    <t>C5.1.1</t>
  </si>
  <si>
    <t>Roadbed construction and compaction:</t>
  </si>
  <si>
    <t>C5.1.1.2</t>
  </si>
  <si>
    <t>C5.1.2</t>
  </si>
  <si>
    <t>C5.1.2.1</t>
  </si>
  <si>
    <t>Excavate material to spoil from roadbed construction, material obtained from:</t>
  </si>
  <si>
    <t>Soft excavation</t>
  </si>
  <si>
    <t>Boulder excavation Class A</t>
  </si>
  <si>
    <t>Boulder excavation Class B</t>
  </si>
  <si>
    <t>Roller-pass compaction:</t>
  </si>
  <si>
    <t xml:space="preserve">Grid rollers </t>
  </si>
  <si>
    <t>Smooth drum vibratory rollers</t>
  </si>
  <si>
    <t>C5.1.6</t>
  </si>
  <si>
    <t>C5.1.6.1</t>
  </si>
  <si>
    <t>C5.1.6.3</t>
  </si>
  <si>
    <t>kilolitre (kℓ)</t>
  </si>
  <si>
    <t>C5.3</t>
  </si>
  <si>
    <t>ROAD PAVEMENT LAYERS</t>
  </si>
  <si>
    <t>C5.4</t>
  </si>
  <si>
    <t>STABILISATION</t>
  </si>
  <si>
    <t>C5.4.2</t>
  </si>
  <si>
    <t>Chemical stabilisation:</t>
  </si>
  <si>
    <t>C5.4.2.1</t>
  </si>
  <si>
    <t>C5.4.5</t>
  </si>
  <si>
    <t>C5.4.5.1</t>
  </si>
  <si>
    <t>Cementitious stabilisation agents for pavement layers:</t>
  </si>
  <si>
    <t>Cement (for pavement layer)</t>
  </si>
  <si>
    <t>C6.2</t>
  </si>
  <si>
    <t>SEGMENTAL BLOCK PAVING LAYERS</t>
  </si>
  <si>
    <t>C6.2.1</t>
  </si>
  <si>
    <t xml:space="preserve">Segmental block paving  </t>
  </si>
  <si>
    <t>C6.2.1.1.</t>
  </si>
  <si>
    <t>C6.2.3</t>
  </si>
  <si>
    <t>Provision and application of approved herbicide and ant poison</t>
  </si>
  <si>
    <t>C6.2.3.1</t>
  </si>
  <si>
    <t>C6.2.3.2</t>
  </si>
  <si>
    <t>Provision of materials</t>
  </si>
  <si>
    <t>Contractor’s charges and profit added to the prime cost sum</t>
  </si>
  <si>
    <t>C6.2.4</t>
  </si>
  <si>
    <t>C6.2.4.1</t>
  </si>
  <si>
    <r>
      <t>square metre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</si>
  <si>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C11.1</t>
  </si>
  <si>
    <t>TRAINING, COACHING, GUIDANCE, MENTORING AND ASSISTANCE</t>
  </si>
  <si>
    <t xml:space="preserve">Handling cost and profit in respect of sub-item D10.02(a) </t>
  </si>
  <si>
    <t>(iv)</t>
  </si>
  <si>
    <t>Training Costs</t>
  </si>
  <si>
    <t>Accredited NQF training</t>
  </si>
  <si>
    <t>Accredited generic skills training</t>
  </si>
  <si>
    <t>Community skills training</t>
  </si>
  <si>
    <t>Handling cost and profit in respect of subitems D10.06(a)(i), (ii) and (iii)</t>
  </si>
  <si>
    <t>C11.1.2</t>
  </si>
  <si>
    <t>Stone pitching</t>
  </si>
  <si>
    <t>Grouted stone pitching with mortar</t>
  </si>
  <si>
    <t>C11.1.2.2</t>
  </si>
  <si>
    <t>C11.1.6</t>
  </si>
  <si>
    <t>PITCHING, STONEWORK, CAST IN SITU CONCRETE FOR PROTECTION AGAINST EROSION</t>
  </si>
  <si>
    <t>C11.5</t>
  </si>
  <si>
    <t>FENCING</t>
  </si>
  <si>
    <t>C11.5.3</t>
  </si>
  <si>
    <t>Moving existing fences and gates:</t>
  </si>
  <si>
    <t>C11.5.3.1</t>
  </si>
  <si>
    <t>Fences:</t>
  </si>
  <si>
    <t>C11.6</t>
  </si>
  <si>
    <t xml:space="preserve">ROAD SIGNS </t>
  </si>
  <si>
    <t>C11.6.1</t>
  </si>
  <si>
    <t>Road signboards with painted or coloured semi-matt background. Symbols, lettering and borders in semi- matt black or in Class I retro-reflective material, where the sign board is constructed from:</t>
  </si>
  <si>
    <t>C11.6.1.1</t>
  </si>
  <si>
    <t>C11.6.1.7</t>
  </si>
  <si>
    <t>C11.6.1.9</t>
  </si>
  <si>
    <t>C11.6.3</t>
  </si>
  <si>
    <t>C11.6.3.2</t>
  </si>
  <si>
    <t>C11.6.8</t>
  </si>
  <si>
    <t>Danger plates at culverts/structures</t>
  </si>
  <si>
    <t>C11.6.8.2</t>
  </si>
  <si>
    <r>
      <t>Area 0 to 0,5 m</t>
    </r>
    <r>
      <rPr>
        <vertAlign val="superscript"/>
        <sz val="10"/>
        <rFont val="Arial"/>
        <family val="2"/>
      </rPr>
      <t>2</t>
    </r>
  </si>
  <si>
    <r>
      <t>Area exceeding 0,5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but not 2,0 m</t>
    </r>
    <r>
      <rPr>
        <vertAlign val="superscript"/>
        <sz val="10"/>
        <rFont val="Arial"/>
        <family val="2"/>
      </rPr>
      <t>2</t>
    </r>
  </si>
  <si>
    <r>
      <t>Area exceeding 2,0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but not 10 m</t>
    </r>
    <r>
      <rPr>
        <vertAlign val="superscript"/>
        <sz val="10"/>
        <rFont val="Arial"/>
        <family val="2"/>
      </rPr>
      <t>2</t>
    </r>
  </si>
  <si>
    <r>
      <t>Regulatory signs, permanent</t>
    </r>
    <r>
      <rPr>
        <b/>
        <i/>
        <sz val="10"/>
        <color rgb="FF000000"/>
        <rFont val="Arial"/>
        <family val="2"/>
      </rPr>
      <t xml:space="preserve"> </t>
    </r>
  </si>
  <si>
    <t>C11.7</t>
  </si>
  <si>
    <t>ROAD MARKINGS AND ROAD STUDS</t>
  </si>
  <si>
    <t>C11.7.1</t>
  </si>
  <si>
    <t>Road marking:</t>
  </si>
  <si>
    <t>C11.7.1.1</t>
  </si>
  <si>
    <t>C11.7.1.4</t>
  </si>
  <si>
    <t>C11.7.5</t>
  </si>
  <si>
    <t>Variations in rate of application:</t>
  </si>
  <si>
    <t>C11.7.5.1</t>
  </si>
  <si>
    <t>White paint</t>
  </si>
  <si>
    <t>C11.7.8</t>
  </si>
  <si>
    <t>Setting out and premarking the lines (excluding traffic island markings, lettering and symbols)</t>
  </si>
  <si>
    <t>hour (h)</t>
  </si>
  <si>
    <t>C11.9</t>
  </si>
  <si>
    <t>FINISHING THE ROAD AND ROAD RESERVE AND TREATING OLD ROADS</t>
  </si>
  <si>
    <t>C11.9.1</t>
  </si>
  <si>
    <t>Finishing the road and road reserve:</t>
  </si>
  <si>
    <t>C11.9.1.2</t>
  </si>
  <si>
    <t>Single carriageway road</t>
  </si>
  <si>
    <t>TESTING MATERIALS AND JUDGEMENT OF WORKMANSHIP</t>
  </si>
  <si>
    <t>C20.1</t>
  </si>
  <si>
    <t>C20.1.2</t>
  </si>
  <si>
    <t>Special tests requested by the Engineer</t>
  </si>
  <si>
    <t>Employer’s contribution to other special tests</t>
  </si>
  <si>
    <t>Handling costs and profit in respect of item C20.1.2.2(a)</t>
  </si>
  <si>
    <t>C20.1.2.2</t>
  </si>
  <si>
    <t>ROAD SIGNS</t>
  </si>
  <si>
    <t>D1010</t>
  </si>
  <si>
    <t>SERVICES</t>
  </si>
  <si>
    <t>GENERAL</t>
  </si>
  <si>
    <t>DRAINAGE</t>
  </si>
  <si>
    <t>EARTHWORKS AND PAVEMENT LAYERS MATERIALS</t>
  </si>
  <si>
    <t>EARTHWORKS AND PAVEMENT LAYERS CONSTRUCTION</t>
  </si>
  <si>
    <t>CONCRETE LAYERS</t>
  </si>
  <si>
    <t>ANCILLIARY ROAD WORKS</t>
  </si>
  <si>
    <t>QUALITY ASSURANCE</t>
  </si>
  <si>
    <t>SECTION D: STAKEHOLDER AND COMMUNITY LIAISON, AND TARGET LABOUR AND TARGETED ENTERPRISES UTILISATION AND DEVELOPMENT</t>
  </si>
  <si>
    <t>lump</t>
  </si>
  <si>
    <t>sum</t>
  </si>
  <si>
    <t>Prov</t>
  </si>
  <si>
    <t>prime</t>
  </si>
  <si>
    <t>cost</t>
  </si>
  <si>
    <t>Prime</t>
  </si>
  <si>
    <t>Cost</t>
  </si>
  <si>
    <t>Single 1500m, 58 watt fluorescent tube ceiling light</t>
  </si>
  <si>
    <t>Girth equal to or exceeding 1,0m up to and including 2,0m</t>
  </si>
  <si>
    <t>Trenches up to 1,0m wide</t>
  </si>
  <si>
    <t>Up to 1,0m deep</t>
  </si>
  <si>
    <t>0m to 1,5m</t>
  </si>
  <si>
    <t>230mm thick</t>
  </si>
  <si>
    <t>In layer thicknesses of 200mm and less</t>
  </si>
  <si>
    <t>Compaction of in-situ material to 93% of MDD</t>
  </si>
  <si>
    <t>Aluminium sheet (2,0mm thick):</t>
  </si>
  <si>
    <r>
      <t>Construction equipment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(specify size and/or model number)</t>
    </r>
  </si>
  <si>
    <r>
      <t xml:space="preserve">Vehicles </t>
    </r>
    <r>
      <rPr>
        <i/>
        <sz val="10"/>
        <color theme="1"/>
        <rFont val="Arial"/>
        <family val="2"/>
      </rPr>
      <t>(specify size)</t>
    </r>
  </si>
  <si>
    <r>
      <t xml:space="preserve">Office desk with 3 drawers </t>
    </r>
    <r>
      <rPr>
        <i/>
        <sz val="10"/>
        <color theme="1"/>
        <rFont val="Arial"/>
        <family val="2"/>
      </rPr>
      <t>(at least one lockable drawer)</t>
    </r>
  </si>
  <si>
    <r>
      <t xml:space="preserve">Backfill compacted to 93% </t>
    </r>
    <r>
      <rPr>
        <i/>
        <sz val="10"/>
        <color theme="1"/>
        <rFont val="Arial"/>
        <family val="2"/>
      </rPr>
      <t>(100% for sand)</t>
    </r>
    <r>
      <rPr>
        <sz val="10"/>
        <color theme="1"/>
        <rFont val="Arial"/>
        <family val="2"/>
      </rPr>
      <t xml:space="preserve"> of MDD </t>
    </r>
    <r>
      <rPr>
        <i/>
        <sz val="10"/>
        <color theme="1"/>
        <rFont val="Arial"/>
        <family val="2"/>
      </rPr>
      <t>(areas subject to traffic loads)</t>
    </r>
    <r>
      <rPr>
        <sz val="10"/>
        <color theme="1"/>
        <rFont val="Arial"/>
        <family val="2"/>
      </rPr>
      <t xml:space="preserve"> using material:  </t>
    </r>
  </si>
  <si>
    <t>Excavate material to spoil sites designed by the Employer:</t>
  </si>
  <si>
    <t xml:space="preserve">Re-sanding of joints in segmental block paving  </t>
  </si>
  <si>
    <r>
      <t xml:space="preserve">Road sign supports </t>
    </r>
    <r>
      <rPr>
        <sz val="10"/>
        <color theme="1"/>
        <rFont val="Arial"/>
        <family val="2"/>
      </rPr>
      <t>(overhead road sign structures excluded)</t>
    </r>
    <r>
      <rPr>
        <b/>
        <sz val="10"/>
        <rFont val="Arial"/>
        <family val="2"/>
      </rPr>
      <t>:</t>
    </r>
  </si>
  <si>
    <t>PC1.3.1</t>
  </si>
  <si>
    <t>Execution of the works</t>
  </si>
  <si>
    <t>X</t>
  </si>
  <si>
    <t>Note to compiler: Items requiring additional information to be provided by compiler is marked in this column by X.</t>
  </si>
  <si>
    <t>SECTION D - D1000</t>
  </si>
  <si>
    <t>Type G5 material</t>
  </si>
  <si>
    <r>
      <t xml:space="preserve">Chemical stabilisation </t>
    </r>
    <r>
      <rPr>
        <i/>
        <sz val="10"/>
        <color theme="1"/>
        <rFont val="Arial"/>
        <family val="2"/>
      </rPr>
      <t>(150mm)</t>
    </r>
    <r>
      <rPr>
        <sz val="10"/>
        <color theme="1"/>
        <rFont val="Arial"/>
        <family val="2"/>
      </rPr>
      <t xml:space="preserve"> of pavement layers </t>
    </r>
    <r>
      <rPr>
        <i/>
        <sz val="10"/>
        <color theme="1"/>
        <rFont val="Arial"/>
        <family val="2"/>
      </rPr>
      <t>(subbase layer)</t>
    </r>
    <r>
      <rPr>
        <sz val="10"/>
        <color theme="1"/>
        <rFont val="Arial"/>
        <family val="2"/>
      </rPr>
      <t xml:space="preserve"> </t>
    </r>
  </si>
  <si>
    <r>
      <t xml:space="preserve">Concrete block paving </t>
    </r>
    <r>
      <rPr>
        <i/>
        <sz val="10"/>
        <color theme="1"/>
        <rFont val="Arial"/>
        <family val="2"/>
      </rPr>
      <t>(SANS 1058, 80mm light grey interlocking paving blocks)</t>
    </r>
    <r>
      <rPr>
        <sz val="10"/>
        <color theme="1"/>
        <rFont val="Arial"/>
        <family val="2"/>
      </rPr>
      <t xml:space="preserve"> </t>
    </r>
  </si>
  <si>
    <t>White lines broken or unbroken with retro reflective marking paint</t>
  </si>
  <si>
    <t>100mm</t>
  </si>
  <si>
    <t>300mm</t>
  </si>
  <si>
    <t>Gang leader (Site agent)</t>
  </si>
  <si>
    <r>
      <t xml:space="preserve">Single sided, reversible left or right </t>
    </r>
    <r>
      <rPr>
        <i/>
        <sz val="10"/>
        <color theme="1"/>
        <rFont val="Arial"/>
        <family val="2"/>
      </rPr>
      <t>(200mmx800mm)</t>
    </r>
  </si>
  <si>
    <r>
      <t xml:space="preserve">On Class B bedding </t>
    </r>
    <r>
      <rPr>
        <i/>
        <sz val="10"/>
        <color theme="1"/>
        <rFont val="Arial"/>
        <family val="2"/>
      </rPr>
      <t>(Class 100D and 525mm)</t>
    </r>
  </si>
  <si>
    <r>
      <t xml:space="preserve">Addition of cementitious stabilisation agents </t>
    </r>
    <r>
      <rPr>
        <i/>
        <sz val="10"/>
        <color theme="1"/>
        <rFont val="Arial"/>
        <family val="2"/>
      </rPr>
      <t>(portland cement)</t>
    </r>
    <r>
      <rPr>
        <sz val="10"/>
        <color theme="1"/>
        <rFont val="Arial"/>
        <family val="2"/>
      </rPr>
      <t xml:space="preserve"> for pavement layers</t>
    </r>
  </si>
  <si>
    <r>
      <t xml:space="preserve">Concrete edge beams </t>
    </r>
    <r>
      <rPr>
        <i/>
        <sz val="10"/>
        <color theme="1"/>
        <rFont val="Arial"/>
        <family val="2"/>
      </rPr>
      <t>(class 20/19)</t>
    </r>
  </si>
  <si>
    <t>Cost for testing</t>
  </si>
  <si>
    <r>
      <t>Kerb inlets Type A and size 2.</t>
    </r>
    <r>
      <rPr>
        <i/>
        <sz val="10"/>
        <rFont val="Arial"/>
        <family val="2"/>
      </rPr>
      <t>4m X 0.12m</t>
    </r>
  </si>
  <si>
    <r>
      <t xml:space="preserve">Junction box </t>
    </r>
    <r>
      <rPr>
        <i/>
        <sz val="10"/>
        <rFont val="Arial"/>
        <family val="2"/>
      </rPr>
      <t>(Type A1 and size 1.04m X 1.34m)</t>
    </r>
  </si>
  <si>
    <r>
      <t xml:space="preserve">Junction box covers </t>
    </r>
    <r>
      <rPr>
        <i/>
        <sz val="10"/>
        <rFont val="Arial"/>
        <family val="2"/>
      </rPr>
      <t>(Grids of 1.04m X 1.34m and Inlet detail)</t>
    </r>
  </si>
  <si>
    <r>
      <t xml:space="preserve">Preparation and compaction of in situ bedding material to 90% of MDD </t>
    </r>
    <r>
      <rPr>
        <i/>
        <sz val="10"/>
        <rFont val="Arial"/>
        <family val="2"/>
      </rPr>
      <t>(150mm)</t>
    </r>
  </si>
  <si>
    <t>Fence welded mesh</t>
  </si>
  <si>
    <r>
      <t>Warning signs, permanent</t>
    </r>
    <r>
      <rPr>
        <b/>
        <i/>
        <sz val="10"/>
        <rFont val="Arial"/>
        <family val="2"/>
      </rPr>
      <t xml:space="preserve"> </t>
    </r>
  </si>
  <si>
    <r>
      <t xml:space="preserve">White lettering and symbols </t>
    </r>
    <r>
      <rPr>
        <i/>
        <sz val="10"/>
        <rFont val="Arial"/>
        <family val="2"/>
      </rPr>
      <t>(retro reflective marking paint)</t>
    </r>
  </si>
  <si>
    <t>CONTRACT NO: 019/MKLM/2018/2019</t>
  </si>
  <si>
    <t xml:space="preserve">Cost of Community liaison officer and PSC support </t>
  </si>
  <si>
    <t>Tipper truck (6 cubic)</t>
  </si>
  <si>
    <t>Water truck (10kl)</t>
  </si>
  <si>
    <t>C5.3.2</t>
  </si>
  <si>
    <t>Construction of pavement layers</t>
  </si>
  <si>
    <t>C5.3.2.1</t>
  </si>
  <si>
    <t>Construction of layers using conventional construction methods:</t>
  </si>
  <si>
    <t>(g)</t>
  </si>
  <si>
    <t>(l)</t>
  </si>
  <si>
    <t>(m)</t>
  </si>
  <si>
    <t>C5.3.6</t>
  </si>
  <si>
    <t>Removal of oversize material</t>
  </si>
  <si>
    <t>C5.3.8</t>
  </si>
  <si>
    <t>Processing of coarse gravel subbase or base layers</t>
  </si>
  <si>
    <r>
      <t xml:space="preserve">Ablution unit </t>
    </r>
    <r>
      <rPr>
        <i/>
        <sz val="10"/>
        <rFont val="Arial"/>
        <family val="2"/>
      </rPr>
      <t>(mobile flushable toilet 2 female and 2 male)</t>
    </r>
  </si>
  <si>
    <t>C6.2.2</t>
  </si>
  <si>
    <t xml:space="preserve">Cast in-situ concrete edge and intermediate beams </t>
  </si>
  <si>
    <r>
      <t xml:space="preserve">Concrete block paving </t>
    </r>
    <r>
      <rPr>
        <i/>
        <sz val="10"/>
        <rFont val="Arial"/>
        <family val="2"/>
      </rPr>
      <t>(SANS 1058, 80mm light grey interlocking paving blocks)</t>
    </r>
    <r>
      <rPr>
        <sz val="10"/>
        <rFont val="Arial"/>
        <family val="2"/>
      </rPr>
      <t xml:space="preserve"> </t>
    </r>
  </si>
  <si>
    <t>200mm water pipe and concrete sleeve</t>
  </si>
  <si>
    <t>C3.1.13</t>
  </si>
  <si>
    <t>Concrete outlet structures, manhole boxes, junction boxes and cleaning eyes for subsoil drainage systems:</t>
  </si>
  <si>
    <t>C3.1.13.1</t>
  </si>
  <si>
    <r>
      <t xml:space="preserve">Outlet structures </t>
    </r>
    <r>
      <rPr>
        <i/>
        <sz val="10"/>
        <color theme="1"/>
        <rFont val="Arial"/>
        <family val="2"/>
      </rPr>
      <t>(specify each type and drawing reference)</t>
    </r>
  </si>
  <si>
    <t>C3.3.8</t>
  </si>
  <si>
    <t>Linings for open drains:</t>
  </si>
  <si>
    <t>C3.3.8.1</t>
  </si>
  <si>
    <t>C3.3.8.2</t>
  </si>
  <si>
    <t>C3.3.9</t>
  </si>
  <si>
    <t>Formwork to cast in situ concrete lining for open drains (Class F2 surface finish):</t>
  </si>
  <si>
    <t>C3.3.9.1</t>
  </si>
  <si>
    <t>To sides with formwork on the internal face only</t>
  </si>
  <si>
    <t>C3.3.9.2</t>
  </si>
  <si>
    <r>
      <t xml:space="preserve">To sides with formwork on both internal and external faces </t>
    </r>
    <r>
      <rPr>
        <i/>
        <sz val="10"/>
        <color theme="1"/>
        <rFont val="Arial"/>
        <family val="2"/>
      </rPr>
      <t>(each face measured)</t>
    </r>
  </si>
  <si>
    <t>C3.3.12</t>
  </si>
  <si>
    <t>Reinforcement:</t>
  </si>
  <si>
    <t>kilogram (kg)</t>
  </si>
  <si>
    <t>C3.3.12.4</t>
  </si>
  <si>
    <t>C3.3.13</t>
  </si>
  <si>
    <r>
      <t xml:space="preserve">Polymer film sheeting </t>
    </r>
    <r>
      <rPr>
        <i/>
        <sz val="10"/>
        <color theme="1"/>
        <rFont val="Arial"/>
        <family val="2"/>
      </rPr>
      <t>(thickness specified)</t>
    </r>
    <r>
      <rPr>
        <b/>
        <sz val="10"/>
        <color theme="1"/>
        <rFont val="Arial"/>
        <family val="2"/>
      </rPr>
      <t xml:space="preserve"> for concrete-lined open drains</t>
    </r>
  </si>
  <si>
    <r>
      <t xml:space="preserve">Cast in situ concrete lining </t>
    </r>
    <r>
      <rPr>
        <i/>
        <sz val="10"/>
        <color theme="1"/>
        <rFont val="Arial"/>
        <family val="2"/>
      </rPr>
      <t>(class 20/19 Mpa concrete and traperzoidal channel)</t>
    </r>
  </si>
  <si>
    <r>
      <t xml:space="preserve">Class U2 surface finish to cast in situ concrete </t>
    </r>
    <r>
      <rPr>
        <i/>
        <sz val="10"/>
        <color theme="1"/>
        <rFont val="Arial"/>
        <family val="2"/>
      </rPr>
      <t>(traperzoidal channel)</t>
    </r>
  </si>
  <si>
    <t>Mountable Fig 8c Kerb (Kerb detail drawing)</t>
  </si>
  <si>
    <r>
      <t xml:space="preserve">mesh steel wire </t>
    </r>
    <r>
      <rPr>
        <i/>
        <sz val="10"/>
        <color theme="1"/>
        <rFont val="Arial"/>
        <family val="2"/>
      </rPr>
      <t>(ref 395)</t>
    </r>
  </si>
  <si>
    <t>C1.5.4</t>
  </si>
  <si>
    <t>Construction of temporary deviations</t>
  </si>
  <si>
    <t>C2.1.23</t>
  </si>
  <si>
    <t>Reinstatement of trenches in existing surfaced roads using:</t>
  </si>
  <si>
    <t>C2.1.23.1</t>
  </si>
  <si>
    <t>C2.1.23.3</t>
  </si>
  <si>
    <t>C2.1.23.4</t>
  </si>
  <si>
    <t>C2.1.23.5</t>
  </si>
  <si>
    <t>C2.1.23.7</t>
  </si>
  <si>
    <r>
      <t xml:space="preserve">Selected material </t>
    </r>
    <r>
      <rPr>
        <i/>
        <sz val="10"/>
        <color theme="1"/>
        <rFont val="Arial"/>
        <family val="2"/>
      </rPr>
      <t>(G7 or G8, stockpile. and 150mm)</t>
    </r>
    <r>
      <rPr>
        <sz val="10"/>
        <color theme="1"/>
        <rFont val="Arial"/>
        <family val="2"/>
      </rPr>
      <t xml:space="preserve"> compacted to 98% of MDD</t>
    </r>
  </si>
  <si>
    <r>
      <t xml:space="preserve">Stabalized Subbase material </t>
    </r>
    <r>
      <rPr>
        <i/>
        <sz val="10"/>
        <color theme="1"/>
        <rFont val="Arial"/>
        <family val="2"/>
      </rPr>
      <t>(G5 or G6, stockpile. and 150mm) compacted to 96% of MDD</t>
    </r>
  </si>
  <si>
    <r>
      <t xml:space="preserve">Base material </t>
    </r>
    <r>
      <rPr>
        <i/>
        <sz val="10"/>
        <color theme="1"/>
        <rFont val="Arial"/>
        <family val="2"/>
      </rPr>
      <t>(G5 or G6, stockpile. and 150mm) compacted to 93% of MDD</t>
    </r>
  </si>
  <si>
    <r>
      <t xml:space="preserve">Asphalt material </t>
    </r>
    <r>
      <rPr>
        <i/>
        <sz val="10"/>
        <color theme="1"/>
        <rFont val="Arial"/>
        <family val="2"/>
      </rPr>
      <t>( continuously graded, 30mm)</t>
    </r>
  </si>
  <si>
    <r>
      <t xml:space="preserve">From commercial sources </t>
    </r>
    <r>
      <rPr>
        <i/>
        <sz val="10"/>
        <rFont val="Arial"/>
        <family val="2"/>
      </rPr>
      <t>(G5 material)</t>
    </r>
  </si>
  <si>
    <r>
      <t xml:space="preserve">Upper subbase gravel layer (chemically stabilised) </t>
    </r>
    <r>
      <rPr>
        <i/>
        <sz val="10"/>
        <color theme="1"/>
        <rFont val="Arial"/>
        <family val="2"/>
      </rPr>
      <t>150mm</t>
    </r>
    <r>
      <rPr>
        <sz val="10"/>
        <color theme="1"/>
        <rFont val="Arial"/>
        <family val="2"/>
      </rPr>
      <t xml:space="preserve"> compacted to 95% of MDD</t>
    </r>
  </si>
  <si>
    <r>
      <t xml:space="preserve">Gravel base layer (unstabilised) </t>
    </r>
    <r>
      <rPr>
        <i/>
        <sz val="10"/>
        <color theme="1"/>
        <rFont val="Arial"/>
        <family val="2"/>
      </rPr>
      <t>150mm</t>
    </r>
    <r>
      <rPr>
        <sz val="10"/>
        <color theme="1"/>
        <rFont val="Arial"/>
        <family val="2"/>
      </rPr>
      <t xml:space="preserve"> compacted to 100% of MDD</t>
    </r>
  </si>
  <si>
    <r>
      <t xml:space="preserve">Gravel wearing course layer </t>
    </r>
    <r>
      <rPr>
        <i/>
        <sz val="10"/>
        <rFont val="Arial"/>
        <family val="2"/>
      </rPr>
      <t>150mm</t>
    </r>
    <r>
      <rPr>
        <sz val="10"/>
        <rFont val="Arial"/>
        <family val="2"/>
      </rPr>
      <t xml:space="preserve"> compacted to 95% of MDD</t>
    </r>
  </si>
  <si>
    <r>
      <t xml:space="preserve">Timber </t>
    </r>
    <r>
      <rPr>
        <i/>
        <sz val="10"/>
        <color theme="1"/>
        <rFont val="Arial"/>
        <family val="2"/>
      </rPr>
      <t>(75mm diameter and gumpole CCA treated H4)</t>
    </r>
  </si>
  <si>
    <r>
      <t xml:space="preserve">Size 200 x 800mm </t>
    </r>
    <r>
      <rPr>
        <i/>
        <sz val="10"/>
        <color theme="1"/>
        <rFont val="Arial"/>
        <family val="2"/>
      </rPr>
      <t>(gumpole CCA treated H4 and class I retro-reflective class)</t>
    </r>
  </si>
  <si>
    <t>CONSTRUCTION OF INTERNAL ROADS IN LEROME (WARD 15)</t>
  </si>
  <si>
    <t>Type G9 material</t>
  </si>
  <si>
    <r>
      <t xml:space="preserve">600mm diameter </t>
    </r>
    <r>
      <rPr>
        <i/>
        <sz val="10"/>
        <color theme="1"/>
        <rFont val="Arial"/>
        <family val="2"/>
      </rPr>
      <t>(aluminium sheet material, semi matt background and class I retro-reflective class)</t>
    </r>
  </si>
  <si>
    <r>
      <t xml:space="preserve">300mmX700mm </t>
    </r>
    <r>
      <rPr>
        <i/>
        <sz val="10"/>
        <color theme="1"/>
        <rFont val="Arial"/>
        <family val="2"/>
      </rPr>
      <t>(aluminium sheet material, semi matt background and class I retro-reflective class)</t>
    </r>
  </si>
  <si>
    <r>
      <t xml:space="preserve">450mmX2700mm </t>
    </r>
    <r>
      <rPr>
        <i/>
        <sz val="10"/>
        <color theme="1"/>
        <rFont val="Arial"/>
        <family val="2"/>
      </rPr>
      <t>(aluminium sheet material, semi matt background and class I retro-reflective class)</t>
    </r>
  </si>
  <si>
    <r>
      <t xml:space="preserve">On Class B bedding </t>
    </r>
    <r>
      <rPr>
        <i/>
        <sz val="10"/>
        <color theme="1"/>
        <rFont val="Arial"/>
        <family val="2"/>
      </rPr>
      <t>(Class 100D and 600mm)</t>
    </r>
  </si>
  <si>
    <r>
      <t xml:space="preserve">On Class B bedding </t>
    </r>
    <r>
      <rPr>
        <i/>
        <sz val="10"/>
        <color theme="1"/>
        <rFont val="Arial"/>
        <family val="2"/>
      </rPr>
      <t>(Class 100D and 675mm)</t>
    </r>
  </si>
  <si>
    <t>Manholes</t>
  </si>
  <si>
    <t xml:space="preserve">Manholes covers </t>
  </si>
  <si>
    <r>
      <t xml:space="preserve">Prime coat </t>
    </r>
    <r>
      <rPr>
        <i/>
        <sz val="10"/>
        <color theme="1"/>
        <rFont val="Arial"/>
        <family val="2"/>
      </rPr>
      <t>(MC30 cutback bitumen)</t>
    </r>
    <r>
      <rPr>
        <sz val="10"/>
        <color theme="1"/>
        <rFont val="Arial"/>
        <family val="2"/>
      </rPr>
      <t xml:space="preserve">  </t>
    </r>
  </si>
  <si>
    <r>
      <t xml:space="preserve">On Class B bedding </t>
    </r>
    <r>
      <rPr>
        <i/>
        <sz val="10"/>
        <color theme="1"/>
        <rFont val="Arial"/>
        <family val="2"/>
      </rPr>
      <t>(Class 100D and 750mm)</t>
    </r>
  </si>
  <si>
    <r>
      <t xml:space="preserve">600mm size </t>
    </r>
    <r>
      <rPr>
        <i/>
        <sz val="10"/>
        <rFont val="Arial"/>
        <family val="2"/>
      </rPr>
      <t>(aluminium sheet material, semi matt background and class I retro-reflective class)</t>
    </r>
  </si>
  <si>
    <r>
      <t xml:space="preserve">900mm </t>
    </r>
    <r>
      <rPr>
        <i/>
        <sz val="10"/>
        <color theme="1"/>
        <rFont val="Arial"/>
        <family val="2"/>
      </rPr>
      <t>(aluminium sheet material, semi matt background and class I retro-reflective class)</t>
    </r>
  </si>
  <si>
    <r>
      <t xml:space="preserve">450mmX450mm </t>
    </r>
    <r>
      <rPr>
        <i/>
        <sz val="10"/>
        <color theme="1"/>
        <rFont val="Arial"/>
        <family val="2"/>
      </rPr>
      <t>(aluminium sheet material, semi matt background and class I retro-reflective class)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</si>
</sst>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-1C09]#,##0.00"/>
    <numFmt numFmtId="165" formatCode="[$R-1C09]#,##0.00;[Red]\-[$R-1C09]#,##0.00"/>
    <numFmt numFmtId="166" formatCode="_-[$R-1C09]* #,##0.00_-;\-[$R-1C09]* #,##0.00_-;_-[$R-1C09]* &quot;-&quot;??_-;_-@_-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vertAlign val="superscript"/>
      <sz val="10"/>
      <color rgb="FF00000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6" fontId="0" fillId="0" borderId="2" xfId="2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1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3" xfId="2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0" borderId="17" xfId="0" applyBorder="1" applyProtection="1"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/>
    </xf>
    <xf numFmtId="10" fontId="0" fillId="0" borderId="2" xfId="3" applyNumberFormat="1" applyFont="1" applyBorder="1" applyAlignment="1" applyProtection="1">
      <alignment horizontal="center" vertical="center"/>
      <protection locked="0"/>
    </xf>
    <xf numFmtId="166" fontId="0" fillId="0" borderId="2" xfId="2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166" fontId="0" fillId="0" borderId="2" xfId="2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0" fontId="0" fillId="0" borderId="2" xfId="2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0" fillId="0" borderId="16" xfId="0" applyBorder="1" applyProtection="1"/>
    <xf numFmtId="165" fontId="0" fillId="0" borderId="9" xfId="0" applyNumberFormat="1" applyBorder="1" applyAlignment="1" applyProtection="1">
      <alignment vertical="center"/>
      <protection locked="0"/>
    </xf>
    <xf numFmtId="166" fontId="0" fillId="0" borderId="9" xfId="2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166" fontId="0" fillId="0" borderId="2" xfId="2" applyFon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166" fontId="0" fillId="0" borderId="2" xfId="2" applyFont="1" applyBorder="1" applyProtection="1"/>
    <xf numFmtId="0" fontId="2" fillId="0" borderId="2" xfId="0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66" fontId="2" fillId="0" borderId="2" xfId="2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5" xfId="0" applyBorder="1" applyProtection="1"/>
    <xf numFmtId="0" fontId="0" fillId="0" borderId="5" xfId="0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166" fontId="2" fillId="0" borderId="2" xfId="2" applyFont="1" applyBorder="1" applyAlignment="1" applyProtection="1">
      <alignment horizontal="center" vertical="center" wrapText="1"/>
      <protection locked="0"/>
    </xf>
    <xf numFmtId="166" fontId="2" fillId="0" borderId="2" xfId="2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</xf>
    <xf numFmtId="166" fontId="2" fillId="0" borderId="2" xfId="2" applyFont="1" applyBorder="1" applyAlignment="1" applyProtection="1">
      <alignment horizontal="center" vertical="center" wrapText="1"/>
    </xf>
    <xf numFmtId="9" fontId="2" fillId="0" borderId="2" xfId="3" applyFont="1" applyBorder="1" applyAlignment="1" applyProtection="1">
      <alignment horizontal="center" vertical="center" wrapText="1"/>
      <protection locked="0"/>
    </xf>
    <xf numFmtId="9" fontId="0" fillId="0" borderId="2" xfId="3" applyFont="1" applyBorder="1" applyAlignment="1" applyProtection="1">
      <alignment horizontal="center" vertical="center"/>
      <protection locked="0"/>
    </xf>
    <xf numFmtId="166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0" fillId="0" borderId="0" xfId="0" applyProtection="1"/>
    <xf numFmtId="0" fontId="0" fillId="0" borderId="20" xfId="0" applyBorder="1" applyProtection="1"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0" fillId="2" borderId="0" xfId="0" applyFont="1" applyFill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166" fontId="2" fillId="0" borderId="2" xfId="2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166" fontId="2" fillId="0" borderId="2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166" fontId="2" fillId="0" borderId="2" xfId="2" applyFont="1" applyFill="1" applyBorder="1" applyAlignment="1" applyProtection="1">
      <alignment vertical="center"/>
      <protection locked="0"/>
    </xf>
    <xf numFmtId="166" fontId="0" fillId="0" borderId="3" xfId="2" applyFont="1" applyBorder="1" applyAlignment="1" applyProtection="1">
      <alignment horizontal="center" vertical="center"/>
      <protection locked="0"/>
    </xf>
    <xf numFmtId="0" fontId="0" fillId="0" borderId="2" xfId="0" quotePrefix="1" applyBorder="1" applyAlignment="1" applyProtection="1">
      <alignment horizontal="left" vertical="center"/>
    </xf>
    <xf numFmtId="0" fontId="0" fillId="0" borderId="16" xfId="0" quotePrefix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wrapText="1"/>
    </xf>
    <xf numFmtId="0" fontId="5" fillId="0" borderId="2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2" xfId="0" applyFont="1" applyBorder="1" applyProtection="1"/>
    <xf numFmtId="0" fontId="2" fillId="0" borderId="15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wrapText="1"/>
    </xf>
    <xf numFmtId="0" fontId="2" fillId="0" borderId="15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left" vertical="center"/>
    </xf>
    <xf numFmtId="0" fontId="13" fillId="0" borderId="2" xfId="0" applyFont="1" applyBorder="1" applyProtection="1"/>
    <xf numFmtId="0" fontId="2" fillId="0" borderId="2" xfId="0" applyFont="1" applyBorder="1" applyProtection="1"/>
    <xf numFmtId="0" fontId="4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wrapText="1"/>
    </xf>
    <xf numFmtId="0" fontId="0" fillId="0" borderId="11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vertical="center"/>
    </xf>
    <xf numFmtId="0" fontId="0" fillId="0" borderId="8" xfId="0" applyBorder="1" applyProtection="1"/>
    <xf numFmtId="0" fontId="1" fillId="0" borderId="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6" fillId="0" borderId="2" xfId="0" applyFont="1" applyBorder="1" applyProtection="1"/>
    <xf numFmtId="0" fontId="4" fillId="0" borderId="15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13" fillId="0" borderId="15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5" fillId="0" borderId="15" xfId="0" applyFont="1" applyBorder="1" applyProtection="1"/>
    <xf numFmtId="0" fontId="4" fillId="0" borderId="15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wrapText="1"/>
    </xf>
    <xf numFmtId="0" fontId="1" fillId="0" borderId="15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5" fillId="0" borderId="2" xfId="0" applyFont="1" applyBorder="1" applyProtection="1"/>
    <xf numFmtId="0" fontId="0" fillId="0" borderId="15" xfId="0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wrapText="1"/>
    </xf>
    <xf numFmtId="0" fontId="2" fillId="0" borderId="0" xfId="0" applyFont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0" xfId="0" applyNumberFormat="1" applyProtection="1">
      <protection locked="0"/>
    </xf>
    <xf numFmtId="165" fontId="0" fillId="0" borderId="8" xfId="0" applyNumberFormat="1" applyBorder="1" applyProtection="1"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4" fontId="2" fillId="0" borderId="13" xfId="0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66" fontId="2" fillId="0" borderId="2" xfId="2" applyFont="1" applyBorder="1" applyAlignment="1" applyProtection="1">
      <alignment vertical="center"/>
      <protection locked="0"/>
    </xf>
    <xf numFmtId="166" fontId="2" fillId="0" borderId="3" xfId="2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vertical="center" wrapText="1"/>
      <protection locked="0"/>
    </xf>
    <xf numFmtId="166" fontId="0" fillId="0" borderId="2" xfId="2" applyFont="1" applyFill="1" applyBorder="1" applyAlignment="1" applyProtection="1">
      <alignment vertical="center"/>
      <protection locked="0"/>
    </xf>
    <xf numFmtId="166" fontId="2" fillId="0" borderId="3" xfId="2" applyFont="1" applyBorder="1" applyAlignment="1" applyProtection="1">
      <alignment horizontal="center" vertical="center"/>
      <protection locked="0"/>
    </xf>
    <xf numFmtId="166" fontId="1" fillId="0" borderId="1" xfId="2" applyFont="1" applyBorder="1" applyAlignment="1" applyProtection="1">
      <alignment horizontal="center" vertical="top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166" fontId="0" fillId="0" borderId="3" xfId="2" applyFont="1" applyBorder="1" applyAlignment="1" applyProtection="1">
      <protection locked="0"/>
    </xf>
    <xf numFmtId="0" fontId="1" fillId="0" borderId="19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0" xfId="0" applyFont="1" applyProtection="1"/>
    <xf numFmtId="0" fontId="0" fillId="0" borderId="16" xfId="0" quotePrefix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wrapText="1"/>
    </xf>
    <xf numFmtId="0" fontId="5" fillId="0" borderId="10" xfId="0" applyFont="1" applyBorder="1" applyProtection="1"/>
    <xf numFmtId="0" fontId="15" fillId="0" borderId="2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0" fontId="0" fillId="0" borderId="0" xfId="0" applyAlignment="1" applyProtection="1"/>
    <xf numFmtId="0" fontId="1" fillId="0" borderId="2" xfId="0" applyFont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2" xfId="0" quotePrefix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justify" vertical="center"/>
    </xf>
    <xf numFmtId="0" fontId="1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13" fillId="0" borderId="2" xfId="0" applyFont="1" applyBorder="1" applyAlignment="1" applyProtection="1">
      <alignment horizontal="justify" vertical="center" wrapText="1"/>
    </xf>
    <xf numFmtId="0" fontId="15" fillId="0" borderId="2" xfId="0" applyFont="1" applyBorder="1" applyAlignment="1" applyProtection="1">
      <alignment horizontal="justify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2" fillId="0" borderId="2" xfId="0" quotePrefix="1" applyFont="1" applyBorder="1" applyAlignment="1" applyProtection="1">
      <alignment horizontal="left" vertical="center" wrapText="1"/>
    </xf>
    <xf numFmtId="0" fontId="2" fillId="0" borderId="2" xfId="0" quotePrefix="1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2" fillId="0" borderId="2" xfId="0" quotePrefix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16" fillId="0" borderId="2" xfId="0" quotePrefix="1" applyFont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2" fillId="0" borderId="2" xfId="0" quotePrefix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wrapText="1"/>
    </xf>
    <xf numFmtId="0" fontId="2" fillId="0" borderId="2" xfId="0" applyFont="1" applyBorder="1" applyAlignment="1" applyProtection="1"/>
    <xf numFmtId="0" fontId="2" fillId="0" borderId="2" xfId="0" applyFont="1" applyBorder="1" applyAlignment="1" applyProtection="1">
      <alignment horizontal="justify" vertical="center" wrapText="1"/>
    </xf>
    <xf numFmtId="0" fontId="16" fillId="0" borderId="2" xfId="0" applyFont="1" applyBorder="1" applyAlignment="1" applyProtection="1">
      <alignment wrapText="1"/>
    </xf>
    <xf numFmtId="0" fontId="2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justify" vertical="center"/>
    </xf>
    <xf numFmtId="0" fontId="2" fillId="0" borderId="17" xfId="0" quotePrefix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justify" vertical="center"/>
    </xf>
    <xf numFmtId="0" fontId="9" fillId="0" borderId="0" xfId="0" applyFont="1" applyAlignment="1" applyProtection="1">
      <alignment horizontal="justify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center" vertical="top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wrapText="1"/>
    </xf>
    <xf numFmtId="0" fontId="1" fillId="0" borderId="13" xfId="0" applyFont="1" applyBorder="1" applyAlignment="1" applyProtection="1">
      <alignment vertical="center"/>
    </xf>
  </cellXfs>
  <cellStyles count="4">
    <cellStyle name="Currency" xfId="2" builtinId="4" customBuiltin="1"/>
    <cellStyle name="Normal" xfId="0" builtinId="0"/>
    <cellStyle name="Normal 2" xfId="1" xr:uid="{10CEE35E-E4E8-4975-B0EE-BA5CCAB9130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2A1-0C4B-4D81-A3CE-2080472A3BE8}">
  <sheetPr codeName="Sheet2"/>
  <dimension ref="A1:I41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140625" style="16" bestFit="1" customWidth="1"/>
    <col min="4" max="4" width="40.7109375" style="1" customWidth="1"/>
    <col min="5" max="5" width="18.42578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44</v>
      </c>
      <c r="B3" s="121"/>
      <c r="C3" s="121"/>
      <c r="D3" s="122"/>
      <c r="E3" s="157" t="s">
        <v>18</v>
      </c>
      <c r="F3" s="157"/>
      <c r="G3" s="157"/>
      <c r="H3" s="157"/>
    </row>
    <row r="4" spans="1:9" s="3" customFormat="1" x14ac:dyDescent="0.2">
      <c r="A4" s="123" t="s">
        <v>0</v>
      </c>
      <c r="B4" s="123"/>
      <c r="C4" s="182"/>
      <c r="D4" s="124" t="s">
        <v>1</v>
      </c>
      <c r="E4" s="124" t="s">
        <v>2</v>
      </c>
      <c r="F4" s="124" t="s">
        <v>3</v>
      </c>
      <c r="G4" s="2" t="s">
        <v>4</v>
      </c>
      <c r="H4" s="2" t="s">
        <v>5</v>
      </c>
      <c r="I4" s="80" t="s">
        <v>505</v>
      </c>
    </row>
    <row r="5" spans="1:9" s="3" customFormat="1" x14ac:dyDescent="0.2">
      <c r="A5" s="95"/>
      <c r="B5" s="95"/>
      <c r="C5" s="96"/>
      <c r="D5" s="25"/>
      <c r="E5" s="28"/>
      <c r="F5" s="28"/>
      <c r="G5" s="4"/>
      <c r="H5" s="4"/>
    </row>
    <row r="6" spans="1:9" s="3" customFormat="1" x14ac:dyDescent="0.2">
      <c r="A6" s="93"/>
      <c r="B6" s="93"/>
      <c r="C6" s="94"/>
      <c r="D6" s="25"/>
      <c r="E6" s="28"/>
      <c r="F6" s="28"/>
      <c r="G6" s="4"/>
      <c r="H6" s="4"/>
    </row>
    <row r="7" spans="1:9" s="3" customFormat="1" x14ac:dyDescent="0.2">
      <c r="A7" s="95" t="s">
        <v>45</v>
      </c>
      <c r="B7" s="95"/>
      <c r="C7" s="96"/>
      <c r="D7" s="97" t="s">
        <v>46</v>
      </c>
      <c r="E7" s="28"/>
      <c r="F7" s="28"/>
      <c r="G7" s="8"/>
      <c r="H7" s="6"/>
    </row>
    <row r="8" spans="1:9" s="3" customFormat="1" ht="25.5" x14ac:dyDescent="0.2">
      <c r="A8" s="95"/>
      <c r="B8" s="95" t="s">
        <v>47</v>
      </c>
      <c r="C8" s="96"/>
      <c r="D8" s="98" t="s">
        <v>48</v>
      </c>
      <c r="E8" s="28" t="s">
        <v>33</v>
      </c>
      <c r="F8" s="28">
        <v>1</v>
      </c>
      <c r="G8" s="27"/>
      <c r="H8" s="6"/>
    </row>
    <row r="9" spans="1:9" x14ac:dyDescent="0.2">
      <c r="A9" s="95" t="s">
        <v>49</v>
      </c>
      <c r="B9" s="95"/>
      <c r="C9" s="96"/>
      <c r="D9" s="99" t="s">
        <v>50</v>
      </c>
      <c r="E9" s="28"/>
      <c r="F9" s="28"/>
      <c r="G9" s="27"/>
      <c r="H9" s="6"/>
    </row>
    <row r="10" spans="1:9" ht="38.25" x14ac:dyDescent="0.2">
      <c r="A10" s="95"/>
      <c r="B10" s="57" t="s">
        <v>51</v>
      </c>
      <c r="C10" s="100"/>
      <c r="D10" s="101" t="s">
        <v>52</v>
      </c>
      <c r="E10" s="30" t="s">
        <v>33</v>
      </c>
      <c r="F10" s="28">
        <v>1</v>
      </c>
      <c r="G10" s="27"/>
      <c r="H10" s="6"/>
    </row>
    <row r="11" spans="1:9" ht="51" x14ac:dyDescent="0.2">
      <c r="A11" s="57" t="s">
        <v>53</v>
      </c>
      <c r="B11" s="95"/>
      <c r="C11" s="96"/>
      <c r="D11" s="102" t="s">
        <v>54</v>
      </c>
      <c r="E11" s="28"/>
      <c r="F11" s="28"/>
      <c r="G11" s="27"/>
      <c r="H11" s="6"/>
    </row>
    <row r="12" spans="1:9" ht="26.25" customHeight="1" x14ac:dyDescent="0.2">
      <c r="A12" s="95"/>
      <c r="B12" s="57" t="s">
        <v>55</v>
      </c>
      <c r="C12" s="100"/>
      <c r="D12" s="98" t="s">
        <v>56</v>
      </c>
      <c r="E12" s="30" t="s">
        <v>57</v>
      </c>
      <c r="F12" s="28">
        <v>40</v>
      </c>
      <c r="G12" s="27"/>
      <c r="H12" s="6"/>
    </row>
    <row r="13" spans="1:9" ht="25.5" x14ac:dyDescent="0.2">
      <c r="A13" s="95"/>
      <c r="B13" s="57" t="s">
        <v>60</v>
      </c>
      <c r="C13" s="100"/>
      <c r="D13" s="101" t="s">
        <v>61</v>
      </c>
      <c r="E13" s="30" t="s">
        <v>169</v>
      </c>
      <c r="F13" s="28">
        <v>3</v>
      </c>
      <c r="G13" s="27"/>
      <c r="H13" s="6"/>
    </row>
    <row r="14" spans="1:9" s="82" customFormat="1" ht="25.5" x14ac:dyDescent="0.2">
      <c r="A14" s="103"/>
      <c r="B14" s="103" t="s">
        <v>62</v>
      </c>
      <c r="C14" s="104"/>
      <c r="D14" s="105" t="s">
        <v>63</v>
      </c>
      <c r="E14" s="106" t="s">
        <v>379</v>
      </c>
      <c r="F14" s="106">
        <v>3</v>
      </c>
      <c r="G14" s="83"/>
      <c r="H14" s="91"/>
    </row>
    <row r="15" spans="1:9" ht="25.5" x14ac:dyDescent="0.2">
      <c r="A15" s="95"/>
      <c r="B15" s="57" t="s">
        <v>65</v>
      </c>
      <c r="C15" s="100"/>
      <c r="D15" s="101" t="s">
        <v>64</v>
      </c>
      <c r="E15" s="30" t="s">
        <v>33</v>
      </c>
      <c r="F15" s="28">
        <v>10</v>
      </c>
      <c r="G15" s="27"/>
      <c r="H15" s="6"/>
    </row>
    <row r="16" spans="1:9" ht="24.75" customHeight="1" x14ac:dyDescent="0.2">
      <c r="A16" s="57" t="s">
        <v>66</v>
      </c>
      <c r="B16" s="95"/>
      <c r="C16" s="96"/>
      <c r="D16" s="97" t="s">
        <v>67</v>
      </c>
      <c r="E16" s="30" t="s">
        <v>33</v>
      </c>
      <c r="F16" s="28">
        <v>10</v>
      </c>
      <c r="G16" s="27"/>
      <c r="H16" s="6"/>
    </row>
    <row r="17" spans="1:9" x14ac:dyDescent="0.2">
      <c r="A17" s="57" t="s">
        <v>68</v>
      </c>
      <c r="B17" s="95"/>
      <c r="C17" s="96"/>
      <c r="D17" s="97" t="s">
        <v>69</v>
      </c>
      <c r="E17" s="28"/>
      <c r="F17" s="28"/>
      <c r="G17" s="27"/>
      <c r="H17" s="6"/>
    </row>
    <row r="18" spans="1:9" ht="24.75" customHeight="1" x14ac:dyDescent="0.2">
      <c r="A18" s="95"/>
      <c r="B18" s="57" t="s">
        <v>70</v>
      </c>
      <c r="C18" s="100"/>
      <c r="D18" s="107" t="s">
        <v>71</v>
      </c>
      <c r="E18" s="30" t="s">
        <v>13</v>
      </c>
      <c r="F18" s="30">
        <v>1</v>
      </c>
      <c r="G18" s="53"/>
      <c r="H18" s="6"/>
    </row>
    <row r="19" spans="1:9" ht="24" customHeight="1" x14ac:dyDescent="0.2">
      <c r="A19" s="95"/>
      <c r="B19" s="57" t="s">
        <v>72</v>
      </c>
      <c r="C19" s="100"/>
      <c r="D19" s="107" t="s">
        <v>73</v>
      </c>
      <c r="E19" s="30" t="s">
        <v>33</v>
      </c>
      <c r="F19" s="28">
        <v>10</v>
      </c>
      <c r="G19" s="27"/>
      <c r="H19" s="6"/>
    </row>
    <row r="20" spans="1:9" ht="12" customHeight="1" x14ac:dyDescent="0.2">
      <c r="A20" s="54" t="s">
        <v>74</v>
      </c>
      <c r="B20" s="108"/>
      <c r="C20" s="109"/>
      <c r="D20" s="110" t="s">
        <v>75</v>
      </c>
      <c r="E20" s="30"/>
      <c r="F20" s="28"/>
      <c r="G20" s="27"/>
      <c r="H20" s="6"/>
    </row>
    <row r="21" spans="1:9" x14ac:dyDescent="0.2">
      <c r="A21" s="25"/>
      <c r="B21" s="108" t="s">
        <v>76</v>
      </c>
      <c r="C21" s="109"/>
      <c r="D21" s="107" t="s">
        <v>29</v>
      </c>
      <c r="E21" s="30"/>
      <c r="F21" s="28"/>
      <c r="G21" s="27"/>
      <c r="H21" s="6"/>
    </row>
    <row r="22" spans="1:9" ht="20.100000000000001" customHeight="1" x14ac:dyDescent="0.2">
      <c r="A22" s="25"/>
      <c r="B22" s="111"/>
      <c r="C22" s="109" t="s">
        <v>17</v>
      </c>
      <c r="D22" s="112" t="s">
        <v>80</v>
      </c>
      <c r="E22" s="30" t="s">
        <v>454</v>
      </c>
      <c r="F22" s="28">
        <v>5</v>
      </c>
      <c r="G22" s="27"/>
      <c r="H22" s="6"/>
    </row>
    <row r="23" spans="1:9" ht="20.100000000000001" customHeight="1" x14ac:dyDescent="0.2">
      <c r="A23" s="25"/>
      <c r="B23" s="111"/>
      <c r="C23" s="109" t="s">
        <v>19</v>
      </c>
      <c r="D23" s="112" t="s">
        <v>81</v>
      </c>
      <c r="E23" s="30" t="s">
        <v>454</v>
      </c>
      <c r="F23" s="28">
        <v>5</v>
      </c>
      <c r="G23" s="27"/>
      <c r="H23" s="6"/>
    </row>
    <row r="24" spans="1:9" ht="20.100000000000001" customHeight="1" x14ac:dyDescent="0.2">
      <c r="A24" s="25"/>
      <c r="B24" s="111"/>
      <c r="C24" s="109" t="s">
        <v>27</v>
      </c>
      <c r="D24" s="112" t="s">
        <v>82</v>
      </c>
      <c r="E24" s="30" t="s">
        <v>454</v>
      </c>
      <c r="F24" s="28">
        <v>5</v>
      </c>
      <c r="G24" s="27"/>
      <c r="H24" s="6"/>
    </row>
    <row r="25" spans="1:9" ht="20.100000000000001" customHeight="1" x14ac:dyDescent="0.2">
      <c r="A25" s="25"/>
      <c r="B25" s="111"/>
      <c r="C25" s="109" t="s">
        <v>22</v>
      </c>
      <c r="D25" s="112" t="s">
        <v>513</v>
      </c>
      <c r="E25" s="30" t="s">
        <v>454</v>
      </c>
      <c r="F25" s="28">
        <v>5</v>
      </c>
      <c r="G25" s="27"/>
      <c r="H25" s="6"/>
    </row>
    <row r="26" spans="1:9" ht="20.100000000000001" customHeight="1" x14ac:dyDescent="0.2">
      <c r="A26" s="25"/>
      <c r="B26" s="111"/>
      <c r="C26" s="109" t="s">
        <v>23</v>
      </c>
      <c r="D26" s="112" t="s">
        <v>83</v>
      </c>
      <c r="E26" s="30" t="s">
        <v>454</v>
      </c>
      <c r="F26" s="28">
        <v>5</v>
      </c>
      <c r="G26" s="27"/>
      <c r="H26" s="6"/>
    </row>
    <row r="27" spans="1:9" ht="25.5" x14ac:dyDescent="0.2">
      <c r="A27" s="25"/>
      <c r="B27" s="108" t="s">
        <v>77</v>
      </c>
      <c r="C27" s="109"/>
      <c r="D27" s="112" t="s">
        <v>495</v>
      </c>
      <c r="E27" s="30"/>
      <c r="F27" s="28"/>
      <c r="G27" s="27"/>
      <c r="H27" s="6"/>
      <c r="I27" s="81" t="s">
        <v>504</v>
      </c>
    </row>
    <row r="28" spans="1:9" ht="20.100000000000001" customHeight="1" x14ac:dyDescent="0.2">
      <c r="A28" s="25"/>
      <c r="B28" s="37"/>
      <c r="C28" s="109" t="s">
        <v>17</v>
      </c>
      <c r="D28" s="107" t="s">
        <v>84</v>
      </c>
      <c r="E28" s="30" t="s">
        <v>454</v>
      </c>
      <c r="F28" s="28">
        <v>5</v>
      </c>
      <c r="G28" s="27"/>
      <c r="H28" s="6"/>
      <c r="I28" s="81" t="s">
        <v>504</v>
      </c>
    </row>
    <row r="29" spans="1:9" ht="20.100000000000001" customHeight="1" x14ac:dyDescent="0.2">
      <c r="A29" s="25"/>
      <c r="B29" s="37"/>
      <c r="C29" s="109" t="s">
        <v>19</v>
      </c>
      <c r="D29" s="113" t="s">
        <v>85</v>
      </c>
      <c r="E29" s="30" t="s">
        <v>454</v>
      </c>
      <c r="F29" s="28">
        <v>5</v>
      </c>
      <c r="G29" s="27"/>
      <c r="H29" s="6"/>
      <c r="I29" s="81" t="s">
        <v>504</v>
      </c>
    </row>
    <row r="30" spans="1:9" ht="20.100000000000001" customHeight="1" x14ac:dyDescent="0.2">
      <c r="A30" s="25"/>
      <c r="B30" s="37"/>
      <c r="C30" s="109" t="s">
        <v>22</v>
      </c>
      <c r="D30" s="113" t="s">
        <v>86</v>
      </c>
      <c r="E30" s="30" t="s">
        <v>454</v>
      </c>
      <c r="F30" s="28">
        <v>5</v>
      </c>
      <c r="G30" s="27"/>
      <c r="H30" s="6"/>
      <c r="I30" s="81" t="s">
        <v>504</v>
      </c>
    </row>
    <row r="31" spans="1:9" ht="20.100000000000001" customHeight="1" x14ac:dyDescent="0.2">
      <c r="A31" s="25"/>
      <c r="B31" s="37"/>
      <c r="C31" s="109" t="s">
        <v>24</v>
      </c>
      <c r="D31" s="113" t="s">
        <v>87</v>
      </c>
      <c r="E31" s="30" t="s">
        <v>454</v>
      </c>
      <c r="F31" s="28">
        <v>5</v>
      </c>
      <c r="G31" s="27"/>
      <c r="H31" s="6"/>
      <c r="I31" s="81" t="s">
        <v>504</v>
      </c>
    </row>
    <row r="32" spans="1:9" x14ac:dyDescent="0.2">
      <c r="A32" s="25"/>
      <c r="B32" s="108" t="s">
        <v>78</v>
      </c>
      <c r="C32" s="109"/>
      <c r="D32" s="114" t="s">
        <v>496</v>
      </c>
      <c r="E32" s="30"/>
      <c r="F32" s="28"/>
      <c r="G32" s="27"/>
      <c r="H32" s="6"/>
      <c r="I32" s="81" t="s">
        <v>504</v>
      </c>
    </row>
    <row r="33" spans="1:9" ht="20.100000000000001" customHeight="1" x14ac:dyDescent="0.2">
      <c r="A33" s="25"/>
      <c r="B33" s="37"/>
      <c r="C33" s="109" t="s">
        <v>19</v>
      </c>
      <c r="D33" s="113" t="s">
        <v>528</v>
      </c>
      <c r="E33" s="30" t="s">
        <v>169</v>
      </c>
      <c r="F33" s="28">
        <v>5</v>
      </c>
      <c r="G33" s="27"/>
      <c r="H33" s="6"/>
      <c r="I33" s="81" t="s">
        <v>504</v>
      </c>
    </row>
    <row r="34" spans="1:9" ht="20.100000000000001" customHeight="1" x14ac:dyDescent="0.2">
      <c r="A34" s="25"/>
      <c r="B34" s="37"/>
      <c r="C34" s="109" t="s">
        <v>27</v>
      </c>
      <c r="D34" s="113" t="s">
        <v>529</v>
      </c>
      <c r="E34" s="30" t="s">
        <v>169</v>
      </c>
      <c r="F34" s="28">
        <v>5</v>
      </c>
      <c r="G34" s="27"/>
      <c r="H34" s="6"/>
      <c r="I34" s="81" t="s">
        <v>504</v>
      </c>
    </row>
    <row r="35" spans="1:9" x14ac:dyDescent="0.2">
      <c r="A35" s="25"/>
      <c r="B35" s="108" t="s">
        <v>79</v>
      </c>
      <c r="C35" s="109"/>
      <c r="D35" s="115" t="s">
        <v>30</v>
      </c>
      <c r="E35" s="30"/>
      <c r="F35" s="28"/>
      <c r="G35" s="27"/>
      <c r="H35" s="6"/>
    </row>
    <row r="36" spans="1:9" ht="24" customHeight="1" x14ac:dyDescent="0.2">
      <c r="A36" s="25"/>
      <c r="B36" s="37"/>
      <c r="C36" s="109" t="s">
        <v>17</v>
      </c>
      <c r="D36" s="116" t="s">
        <v>88</v>
      </c>
      <c r="E36" s="30" t="s">
        <v>170</v>
      </c>
      <c r="F36" s="30" t="s">
        <v>481</v>
      </c>
      <c r="G36" s="53" t="s">
        <v>261</v>
      </c>
      <c r="H36" s="6"/>
    </row>
    <row r="37" spans="1:9" ht="25.5" x14ac:dyDescent="0.2">
      <c r="A37" s="25"/>
      <c r="B37" s="37"/>
      <c r="C37" s="109" t="s">
        <v>19</v>
      </c>
      <c r="D37" s="112" t="s">
        <v>89</v>
      </c>
      <c r="E37" s="33" t="s">
        <v>157</v>
      </c>
      <c r="F37" s="29"/>
      <c r="G37" s="31"/>
      <c r="H37" s="6"/>
    </row>
    <row r="38" spans="1:9" x14ac:dyDescent="0.2">
      <c r="A38" s="25"/>
      <c r="B38" s="108"/>
      <c r="C38" s="108"/>
      <c r="D38" s="117"/>
      <c r="E38" s="30"/>
      <c r="F38" s="28"/>
      <c r="G38" s="27"/>
      <c r="H38" s="6"/>
    </row>
    <row r="39" spans="1:9" x14ac:dyDescent="0.2">
      <c r="A39" s="55" t="s">
        <v>14</v>
      </c>
      <c r="B39" s="62"/>
      <c r="C39" s="118"/>
      <c r="D39" s="119"/>
      <c r="E39" s="55"/>
      <c r="F39" s="56"/>
      <c r="G39" s="92"/>
      <c r="H39" s="15"/>
    </row>
    <row r="41" spans="1:9" x14ac:dyDescent="0.2">
      <c r="E41" s="88">
        <v>1</v>
      </c>
    </row>
  </sheetData>
  <sheetProtection algorithmName="SHA-512" hashValue="kWcyPbq+qYE7u+qORO/GxaX7zTKB45wco7ctlPhs4m0FP2XEzVWSUIWNDK4vuHi+hqsXDlYtOhDlVjhhj4iKnQ==" saltValue="fXyugRj5hZMZEmkQQHU2VA==" spinCount="100000" sheet="1" objects="1" scenarios="1"/>
  <mergeCells count="3">
    <mergeCell ref="E3:H3"/>
    <mergeCell ref="A1:E1"/>
    <mergeCell ref="A2:E2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08FC-91D1-47D0-9414-62A048D68270}">
  <sheetPr codeName="Sheet3"/>
  <dimension ref="A1:H172"/>
  <sheetViews>
    <sheetView view="pageBreakPreview" zoomScaleNormal="100" zoomScaleSheetLayoutView="100" workbookViewId="0">
      <selection activeCell="D11" sqref="D11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28515625" style="16" customWidth="1"/>
    <col min="4" max="4" width="40.7109375" style="1" customWidth="1"/>
    <col min="5" max="5" width="17.42578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8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8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8" ht="48" customHeight="1" x14ac:dyDescent="0.2">
      <c r="A3" s="120" t="s">
        <v>90</v>
      </c>
      <c r="B3" s="121"/>
      <c r="C3" s="121"/>
      <c r="D3" s="122"/>
      <c r="E3" s="157" t="s">
        <v>91</v>
      </c>
      <c r="F3" s="157"/>
      <c r="G3" s="157"/>
      <c r="H3" s="157"/>
    </row>
    <row r="4" spans="1:8" s="3" customFormat="1" x14ac:dyDescent="0.2">
      <c r="A4" s="123" t="s">
        <v>0</v>
      </c>
      <c r="B4" s="123"/>
      <c r="C4" s="123"/>
      <c r="D4" s="124" t="s">
        <v>1</v>
      </c>
      <c r="E4" s="124" t="s">
        <v>2</v>
      </c>
      <c r="F4" s="124" t="s">
        <v>3</v>
      </c>
      <c r="G4" s="2" t="s">
        <v>4</v>
      </c>
      <c r="H4" s="2" t="s">
        <v>5</v>
      </c>
    </row>
    <row r="5" spans="1:8" s="3" customFormat="1" x14ac:dyDescent="0.2">
      <c r="A5" s="95"/>
      <c r="B5" s="95"/>
      <c r="C5" s="95"/>
      <c r="D5" s="25"/>
      <c r="E5" s="28"/>
      <c r="F5" s="28"/>
      <c r="G5" s="4"/>
      <c r="H5" s="4"/>
    </row>
    <row r="6" spans="1:8" s="3" customFormat="1" x14ac:dyDescent="0.2">
      <c r="A6" s="93"/>
      <c r="B6" s="93"/>
      <c r="C6" s="93"/>
      <c r="D6" s="25"/>
      <c r="E6" s="28"/>
      <c r="F6" s="28"/>
      <c r="G6" s="4"/>
      <c r="H6" s="4"/>
    </row>
    <row r="7" spans="1:8" s="3" customFormat="1" ht="20.100000000000001" customHeight="1" x14ac:dyDescent="0.2">
      <c r="A7" s="95" t="s">
        <v>502</v>
      </c>
      <c r="B7" s="95"/>
      <c r="C7" s="95"/>
      <c r="D7" s="125" t="s">
        <v>92</v>
      </c>
      <c r="E7" s="28"/>
      <c r="F7" s="28"/>
      <c r="G7" s="4"/>
      <c r="H7" s="8"/>
    </row>
    <row r="8" spans="1:8" s="3" customFormat="1" ht="20.100000000000001" customHeight="1" x14ac:dyDescent="0.2">
      <c r="A8" s="95"/>
      <c r="B8" s="57" t="s">
        <v>93</v>
      </c>
      <c r="C8" s="57"/>
      <c r="D8" s="126" t="s">
        <v>20</v>
      </c>
      <c r="E8" s="30" t="s">
        <v>13</v>
      </c>
      <c r="F8" s="30">
        <v>1</v>
      </c>
      <c r="G8" s="53"/>
      <c r="H8" s="6"/>
    </row>
    <row r="9" spans="1:8" s="3" customFormat="1" ht="20.100000000000001" customHeight="1" x14ac:dyDescent="0.2">
      <c r="A9" s="95"/>
      <c r="B9" s="57" t="s">
        <v>94</v>
      </c>
      <c r="C9" s="57"/>
      <c r="D9" s="126" t="s">
        <v>21</v>
      </c>
      <c r="E9" s="30" t="s">
        <v>13</v>
      </c>
      <c r="F9" s="30">
        <v>1</v>
      </c>
      <c r="G9" s="53" t="s">
        <v>480</v>
      </c>
      <c r="H9" s="6"/>
    </row>
    <row r="10" spans="1:8" s="3" customFormat="1" ht="20.100000000000001" customHeight="1" x14ac:dyDescent="0.2">
      <c r="A10" s="95"/>
      <c r="B10" s="57" t="s">
        <v>95</v>
      </c>
      <c r="C10" s="57"/>
      <c r="D10" s="126" t="s">
        <v>96</v>
      </c>
      <c r="E10" s="30" t="s">
        <v>13</v>
      </c>
      <c r="F10" s="28">
        <v>1</v>
      </c>
      <c r="G10" s="27"/>
      <c r="H10" s="6"/>
    </row>
    <row r="11" spans="1:8" s="3" customFormat="1" ht="20.100000000000001" customHeight="1" x14ac:dyDescent="0.2">
      <c r="A11" s="95"/>
      <c r="B11" s="57"/>
      <c r="C11" s="127" t="s">
        <v>19</v>
      </c>
      <c r="D11" s="128" t="s">
        <v>503</v>
      </c>
      <c r="E11" s="30" t="s">
        <v>33</v>
      </c>
      <c r="F11" s="28">
        <v>10</v>
      </c>
      <c r="G11" s="27"/>
      <c r="H11" s="6"/>
    </row>
    <row r="12" spans="1:8" s="3" customFormat="1" ht="20.100000000000001" customHeight="1" x14ac:dyDescent="0.2">
      <c r="A12" s="95" t="s">
        <v>97</v>
      </c>
      <c r="B12" s="57"/>
      <c r="C12" s="127"/>
      <c r="D12" s="129" t="s">
        <v>98</v>
      </c>
      <c r="E12" s="33" t="s">
        <v>99</v>
      </c>
      <c r="F12" s="28">
        <v>12</v>
      </c>
      <c r="G12" s="53"/>
      <c r="H12" s="6"/>
    </row>
    <row r="13" spans="1:8" s="3" customFormat="1" x14ac:dyDescent="0.2">
      <c r="A13" s="95"/>
      <c r="B13" s="57"/>
      <c r="C13" s="57"/>
      <c r="D13" s="130"/>
      <c r="E13" s="30"/>
      <c r="F13" s="28"/>
      <c r="G13" s="4"/>
      <c r="H13" s="4"/>
    </row>
    <row r="14" spans="1:8" s="3" customFormat="1" x14ac:dyDescent="0.2">
      <c r="A14" s="95"/>
      <c r="B14" s="57"/>
      <c r="C14" s="57"/>
      <c r="D14" s="130"/>
      <c r="E14" s="30"/>
      <c r="F14" s="28"/>
      <c r="G14" s="4"/>
      <c r="H14" s="4"/>
    </row>
    <row r="15" spans="1:8" s="3" customFormat="1" x14ac:dyDescent="0.2">
      <c r="A15" s="95"/>
      <c r="B15" s="57"/>
      <c r="C15" s="57"/>
      <c r="D15" s="130"/>
      <c r="E15" s="30"/>
      <c r="F15" s="28"/>
      <c r="G15" s="4"/>
      <c r="H15" s="4"/>
    </row>
    <row r="16" spans="1:8" x14ac:dyDescent="0.2">
      <c r="A16" s="55" t="s">
        <v>14</v>
      </c>
      <c r="B16" s="62"/>
      <c r="C16" s="118"/>
      <c r="D16" s="119"/>
      <c r="E16" s="55"/>
      <c r="F16" s="55"/>
      <c r="G16" s="13"/>
      <c r="H16" s="15"/>
    </row>
    <row r="17" spans="1:8" x14ac:dyDescent="0.2">
      <c r="A17" s="32"/>
      <c r="B17" s="32"/>
      <c r="C17" s="32"/>
      <c r="D17" s="32"/>
      <c r="E17" s="32"/>
      <c r="F17" s="32"/>
      <c r="G17" s="32"/>
      <c r="H17" s="32"/>
    </row>
    <row r="46" spans="5:5" x14ac:dyDescent="0.2">
      <c r="E46" s="88">
        <v>2</v>
      </c>
    </row>
    <row r="152" spans="1:6" x14ac:dyDescent="0.2">
      <c r="F152" s="18" t="s">
        <v>59</v>
      </c>
    </row>
    <row r="153" spans="1:6" x14ac:dyDescent="0.2">
      <c r="F153" s="18" t="s">
        <v>59</v>
      </c>
    </row>
    <row r="155" spans="1:6" x14ac:dyDescent="0.2">
      <c r="A155" s="19"/>
    </row>
    <row r="156" spans="1:6" x14ac:dyDescent="0.2">
      <c r="A156" s="19"/>
      <c r="B156" s="20"/>
    </row>
    <row r="157" spans="1:6" x14ac:dyDescent="0.2">
      <c r="A157" s="19"/>
      <c r="B157" s="20"/>
    </row>
    <row r="158" spans="1:6" ht="51" x14ac:dyDescent="0.2">
      <c r="A158" s="19" t="s">
        <v>262</v>
      </c>
      <c r="B158" s="20"/>
      <c r="E158" s="21" t="s">
        <v>263</v>
      </c>
    </row>
    <row r="159" spans="1:6" ht="63.75" x14ac:dyDescent="0.2">
      <c r="A159" s="19"/>
      <c r="B159" s="16" t="s">
        <v>264</v>
      </c>
      <c r="E159" s="22" t="s">
        <v>265</v>
      </c>
    </row>
    <row r="160" spans="1:6" x14ac:dyDescent="0.2">
      <c r="A160" s="19"/>
      <c r="E160" s="23" t="s">
        <v>260</v>
      </c>
    </row>
    <row r="161" spans="1:5" x14ac:dyDescent="0.2">
      <c r="A161" s="19"/>
      <c r="E161" s="23" t="s">
        <v>260</v>
      </c>
    </row>
    <row r="162" spans="1:5" ht="38.25" x14ac:dyDescent="0.2">
      <c r="A162" s="19" t="s">
        <v>266</v>
      </c>
      <c r="E162" s="21" t="s">
        <v>267</v>
      </c>
    </row>
    <row r="163" spans="1:5" ht="25.5" x14ac:dyDescent="0.2">
      <c r="A163" s="19"/>
      <c r="B163" s="16" t="s">
        <v>268</v>
      </c>
      <c r="E163" s="22" t="s">
        <v>271</v>
      </c>
    </row>
    <row r="164" spans="1:5" ht="25.5" x14ac:dyDescent="0.2">
      <c r="A164" s="19"/>
      <c r="B164" s="20" t="s">
        <v>269</v>
      </c>
      <c r="E164" s="22" t="s">
        <v>272</v>
      </c>
    </row>
    <row r="165" spans="1:5" ht="38.25" x14ac:dyDescent="0.2">
      <c r="A165" s="19"/>
      <c r="B165" s="20" t="s">
        <v>270</v>
      </c>
      <c r="E165" s="22" t="s">
        <v>252</v>
      </c>
    </row>
    <row r="166" spans="1:5" ht="67.5" x14ac:dyDescent="0.2">
      <c r="A166" s="19" t="s">
        <v>274</v>
      </c>
      <c r="B166" s="20"/>
      <c r="E166" s="24" t="s">
        <v>275</v>
      </c>
    </row>
    <row r="167" spans="1:5" x14ac:dyDescent="0.2">
      <c r="A167" s="19"/>
      <c r="B167" s="20" t="s">
        <v>273</v>
      </c>
    </row>
    <row r="168" spans="1:5" x14ac:dyDescent="0.2">
      <c r="A168" s="19"/>
      <c r="B168" s="20"/>
    </row>
    <row r="169" spans="1:5" x14ac:dyDescent="0.2">
      <c r="A169" s="19"/>
      <c r="B169" s="20"/>
    </row>
    <row r="170" spans="1:5" x14ac:dyDescent="0.2">
      <c r="A170" s="19"/>
      <c r="B170" s="20"/>
    </row>
    <row r="171" spans="1:5" x14ac:dyDescent="0.2">
      <c r="A171" s="19"/>
      <c r="B171" s="20"/>
    </row>
    <row r="172" spans="1:5" x14ac:dyDescent="0.2">
      <c r="B172" s="16" t="s">
        <v>276</v>
      </c>
    </row>
  </sheetData>
  <sheetProtection algorithmName="SHA-512" hashValue="x2yJvJ6GC+HTyKEn7ZVDG5gppZo/aWw3sCuPaxRNlR3FqDGgRptzfOvYcyVOMI/wGEkPwq2uiZJ698kKxz9qJQ==" saltValue="4RyaWanQCWiGA9UUdTo/sg==" spinCount="100000" sheet="1" objects="1" scenarios="1"/>
  <mergeCells count="3">
    <mergeCell ref="E3:H3"/>
    <mergeCell ref="A1:E1"/>
    <mergeCell ref="A2:E2"/>
  </mergeCells>
  <pageMargins left="0.75" right="0.75" top="1" bottom="1" header="0.5" footer="0.5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C57C-3FFC-413C-B53A-6BA9F6D30C16}">
  <sheetPr codeName="Sheet4"/>
  <dimension ref="A1:H1048469"/>
  <sheetViews>
    <sheetView view="pageBreakPreview" zoomScaleNormal="100" zoomScaleSheetLayoutView="100" workbookViewId="0">
      <selection activeCell="A4" activeCellId="1" sqref="A1:G3 A4:E46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40.7109375" style="1" customWidth="1"/>
    <col min="4" max="4" width="17.42578125" style="1" bestFit="1" customWidth="1"/>
    <col min="5" max="7" width="20.7109375" style="1" customWidth="1"/>
    <col min="8" max="256" width="9.140625" style="1"/>
    <col min="257" max="257" width="9.28515625" style="1" customWidth="1"/>
    <col min="258" max="258" width="6.7109375" style="1" customWidth="1"/>
    <col min="259" max="259" width="40.7109375" style="1" customWidth="1"/>
    <col min="260" max="263" width="9.28515625" style="1" customWidth="1"/>
    <col min="264" max="512" width="9.140625" style="1"/>
    <col min="513" max="513" width="9.28515625" style="1" customWidth="1"/>
    <col min="514" max="514" width="6.7109375" style="1" customWidth="1"/>
    <col min="515" max="515" width="40.7109375" style="1" customWidth="1"/>
    <col min="516" max="519" width="9.28515625" style="1" customWidth="1"/>
    <col min="520" max="768" width="9.140625" style="1"/>
    <col min="769" max="769" width="9.28515625" style="1" customWidth="1"/>
    <col min="770" max="770" width="6.7109375" style="1" customWidth="1"/>
    <col min="771" max="771" width="40.7109375" style="1" customWidth="1"/>
    <col min="772" max="775" width="9.28515625" style="1" customWidth="1"/>
    <col min="776" max="1024" width="9.140625" style="1"/>
    <col min="1025" max="1025" width="9.28515625" style="1" customWidth="1"/>
    <col min="1026" max="1026" width="6.7109375" style="1" customWidth="1"/>
    <col min="1027" max="1027" width="40.7109375" style="1" customWidth="1"/>
    <col min="1028" max="1031" width="9.28515625" style="1" customWidth="1"/>
    <col min="1032" max="1280" width="9.140625" style="1"/>
    <col min="1281" max="1281" width="9.28515625" style="1" customWidth="1"/>
    <col min="1282" max="1282" width="6.7109375" style="1" customWidth="1"/>
    <col min="1283" max="1283" width="40.7109375" style="1" customWidth="1"/>
    <col min="1284" max="1287" width="9.28515625" style="1" customWidth="1"/>
    <col min="1288" max="1536" width="9.140625" style="1"/>
    <col min="1537" max="1537" width="9.28515625" style="1" customWidth="1"/>
    <col min="1538" max="1538" width="6.7109375" style="1" customWidth="1"/>
    <col min="1539" max="1539" width="40.7109375" style="1" customWidth="1"/>
    <col min="1540" max="1543" width="9.28515625" style="1" customWidth="1"/>
    <col min="1544" max="1792" width="9.140625" style="1"/>
    <col min="1793" max="1793" width="9.28515625" style="1" customWidth="1"/>
    <col min="1794" max="1794" width="6.7109375" style="1" customWidth="1"/>
    <col min="1795" max="1795" width="40.7109375" style="1" customWidth="1"/>
    <col min="1796" max="1799" width="9.28515625" style="1" customWidth="1"/>
    <col min="1800" max="2048" width="9.140625" style="1"/>
    <col min="2049" max="2049" width="9.28515625" style="1" customWidth="1"/>
    <col min="2050" max="2050" width="6.7109375" style="1" customWidth="1"/>
    <col min="2051" max="2051" width="40.7109375" style="1" customWidth="1"/>
    <col min="2052" max="2055" width="9.28515625" style="1" customWidth="1"/>
    <col min="2056" max="2304" width="9.140625" style="1"/>
    <col min="2305" max="2305" width="9.28515625" style="1" customWidth="1"/>
    <col min="2306" max="2306" width="6.7109375" style="1" customWidth="1"/>
    <col min="2307" max="2307" width="40.7109375" style="1" customWidth="1"/>
    <col min="2308" max="2311" width="9.28515625" style="1" customWidth="1"/>
    <col min="2312" max="2560" width="9.140625" style="1"/>
    <col min="2561" max="2561" width="9.28515625" style="1" customWidth="1"/>
    <col min="2562" max="2562" width="6.7109375" style="1" customWidth="1"/>
    <col min="2563" max="2563" width="40.7109375" style="1" customWidth="1"/>
    <col min="2564" max="2567" width="9.28515625" style="1" customWidth="1"/>
    <col min="2568" max="2816" width="9.140625" style="1"/>
    <col min="2817" max="2817" width="9.28515625" style="1" customWidth="1"/>
    <col min="2818" max="2818" width="6.7109375" style="1" customWidth="1"/>
    <col min="2819" max="2819" width="40.7109375" style="1" customWidth="1"/>
    <col min="2820" max="2823" width="9.28515625" style="1" customWidth="1"/>
    <col min="2824" max="3072" width="9.140625" style="1"/>
    <col min="3073" max="3073" width="9.28515625" style="1" customWidth="1"/>
    <col min="3074" max="3074" width="6.7109375" style="1" customWidth="1"/>
    <col min="3075" max="3075" width="40.7109375" style="1" customWidth="1"/>
    <col min="3076" max="3079" width="9.28515625" style="1" customWidth="1"/>
    <col min="3080" max="3328" width="9.140625" style="1"/>
    <col min="3329" max="3329" width="9.28515625" style="1" customWidth="1"/>
    <col min="3330" max="3330" width="6.7109375" style="1" customWidth="1"/>
    <col min="3331" max="3331" width="40.7109375" style="1" customWidth="1"/>
    <col min="3332" max="3335" width="9.28515625" style="1" customWidth="1"/>
    <col min="3336" max="3584" width="9.140625" style="1"/>
    <col min="3585" max="3585" width="9.28515625" style="1" customWidth="1"/>
    <col min="3586" max="3586" width="6.7109375" style="1" customWidth="1"/>
    <col min="3587" max="3587" width="40.7109375" style="1" customWidth="1"/>
    <col min="3588" max="3591" width="9.28515625" style="1" customWidth="1"/>
    <col min="3592" max="3840" width="9.140625" style="1"/>
    <col min="3841" max="3841" width="9.28515625" style="1" customWidth="1"/>
    <col min="3842" max="3842" width="6.7109375" style="1" customWidth="1"/>
    <col min="3843" max="3843" width="40.7109375" style="1" customWidth="1"/>
    <col min="3844" max="3847" width="9.28515625" style="1" customWidth="1"/>
    <col min="3848" max="4096" width="9.140625" style="1"/>
    <col min="4097" max="4097" width="9.28515625" style="1" customWidth="1"/>
    <col min="4098" max="4098" width="6.7109375" style="1" customWidth="1"/>
    <col min="4099" max="4099" width="40.7109375" style="1" customWidth="1"/>
    <col min="4100" max="4103" width="9.28515625" style="1" customWidth="1"/>
    <col min="4104" max="4352" width="9.140625" style="1"/>
    <col min="4353" max="4353" width="9.28515625" style="1" customWidth="1"/>
    <col min="4354" max="4354" width="6.7109375" style="1" customWidth="1"/>
    <col min="4355" max="4355" width="40.7109375" style="1" customWidth="1"/>
    <col min="4356" max="4359" width="9.28515625" style="1" customWidth="1"/>
    <col min="4360" max="4608" width="9.140625" style="1"/>
    <col min="4609" max="4609" width="9.28515625" style="1" customWidth="1"/>
    <col min="4610" max="4610" width="6.7109375" style="1" customWidth="1"/>
    <col min="4611" max="4611" width="40.7109375" style="1" customWidth="1"/>
    <col min="4612" max="4615" width="9.28515625" style="1" customWidth="1"/>
    <col min="4616" max="4864" width="9.140625" style="1"/>
    <col min="4865" max="4865" width="9.28515625" style="1" customWidth="1"/>
    <col min="4866" max="4866" width="6.7109375" style="1" customWidth="1"/>
    <col min="4867" max="4867" width="40.7109375" style="1" customWidth="1"/>
    <col min="4868" max="4871" width="9.28515625" style="1" customWidth="1"/>
    <col min="4872" max="5120" width="9.140625" style="1"/>
    <col min="5121" max="5121" width="9.28515625" style="1" customWidth="1"/>
    <col min="5122" max="5122" width="6.7109375" style="1" customWidth="1"/>
    <col min="5123" max="5123" width="40.7109375" style="1" customWidth="1"/>
    <col min="5124" max="5127" width="9.28515625" style="1" customWidth="1"/>
    <col min="5128" max="5376" width="9.140625" style="1"/>
    <col min="5377" max="5377" width="9.28515625" style="1" customWidth="1"/>
    <col min="5378" max="5378" width="6.7109375" style="1" customWidth="1"/>
    <col min="5379" max="5379" width="40.7109375" style="1" customWidth="1"/>
    <col min="5380" max="5383" width="9.28515625" style="1" customWidth="1"/>
    <col min="5384" max="5632" width="9.140625" style="1"/>
    <col min="5633" max="5633" width="9.28515625" style="1" customWidth="1"/>
    <col min="5634" max="5634" width="6.7109375" style="1" customWidth="1"/>
    <col min="5635" max="5635" width="40.7109375" style="1" customWidth="1"/>
    <col min="5636" max="5639" width="9.28515625" style="1" customWidth="1"/>
    <col min="5640" max="5888" width="9.140625" style="1"/>
    <col min="5889" max="5889" width="9.28515625" style="1" customWidth="1"/>
    <col min="5890" max="5890" width="6.7109375" style="1" customWidth="1"/>
    <col min="5891" max="5891" width="40.7109375" style="1" customWidth="1"/>
    <col min="5892" max="5895" width="9.28515625" style="1" customWidth="1"/>
    <col min="5896" max="6144" width="9.140625" style="1"/>
    <col min="6145" max="6145" width="9.28515625" style="1" customWidth="1"/>
    <col min="6146" max="6146" width="6.7109375" style="1" customWidth="1"/>
    <col min="6147" max="6147" width="40.7109375" style="1" customWidth="1"/>
    <col min="6148" max="6151" width="9.28515625" style="1" customWidth="1"/>
    <col min="6152" max="6400" width="9.140625" style="1"/>
    <col min="6401" max="6401" width="9.28515625" style="1" customWidth="1"/>
    <col min="6402" max="6402" width="6.7109375" style="1" customWidth="1"/>
    <col min="6403" max="6403" width="40.7109375" style="1" customWidth="1"/>
    <col min="6404" max="6407" width="9.28515625" style="1" customWidth="1"/>
    <col min="6408" max="6656" width="9.140625" style="1"/>
    <col min="6657" max="6657" width="9.28515625" style="1" customWidth="1"/>
    <col min="6658" max="6658" width="6.7109375" style="1" customWidth="1"/>
    <col min="6659" max="6659" width="40.7109375" style="1" customWidth="1"/>
    <col min="6660" max="6663" width="9.28515625" style="1" customWidth="1"/>
    <col min="6664" max="6912" width="9.140625" style="1"/>
    <col min="6913" max="6913" width="9.28515625" style="1" customWidth="1"/>
    <col min="6914" max="6914" width="6.7109375" style="1" customWidth="1"/>
    <col min="6915" max="6915" width="40.7109375" style="1" customWidth="1"/>
    <col min="6916" max="6919" width="9.28515625" style="1" customWidth="1"/>
    <col min="6920" max="7168" width="9.140625" style="1"/>
    <col min="7169" max="7169" width="9.28515625" style="1" customWidth="1"/>
    <col min="7170" max="7170" width="6.7109375" style="1" customWidth="1"/>
    <col min="7171" max="7171" width="40.7109375" style="1" customWidth="1"/>
    <col min="7172" max="7175" width="9.28515625" style="1" customWidth="1"/>
    <col min="7176" max="7424" width="9.140625" style="1"/>
    <col min="7425" max="7425" width="9.28515625" style="1" customWidth="1"/>
    <col min="7426" max="7426" width="6.7109375" style="1" customWidth="1"/>
    <col min="7427" max="7427" width="40.7109375" style="1" customWidth="1"/>
    <col min="7428" max="7431" width="9.28515625" style="1" customWidth="1"/>
    <col min="7432" max="7680" width="9.140625" style="1"/>
    <col min="7681" max="7681" width="9.28515625" style="1" customWidth="1"/>
    <col min="7682" max="7682" width="6.7109375" style="1" customWidth="1"/>
    <col min="7683" max="7683" width="40.7109375" style="1" customWidth="1"/>
    <col min="7684" max="7687" width="9.28515625" style="1" customWidth="1"/>
    <col min="7688" max="7936" width="9.140625" style="1"/>
    <col min="7937" max="7937" width="9.28515625" style="1" customWidth="1"/>
    <col min="7938" max="7938" width="6.7109375" style="1" customWidth="1"/>
    <col min="7939" max="7939" width="40.7109375" style="1" customWidth="1"/>
    <col min="7940" max="7943" width="9.28515625" style="1" customWidth="1"/>
    <col min="7944" max="8192" width="9.140625" style="1"/>
    <col min="8193" max="8193" width="9.28515625" style="1" customWidth="1"/>
    <col min="8194" max="8194" width="6.7109375" style="1" customWidth="1"/>
    <col min="8195" max="8195" width="40.7109375" style="1" customWidth="1"/>
    <col min="8196" max="8199" width="9.28515625" style="1" customWidth="1"/>
    <col min="8200" max="8448" width="9.140625" style="1"/>
    <col min="8449" max="8449" width="9.28515625" style="1" customWidth="1"/>
    <col min="8450" max="8450" width="6.7109375" style="1" customWidth="1"/>
    <col min="8451" max="8451" width="40.7109375" style="1" customWidth="1"/>
    <col min="8452" max="8455" width="9.28515625" style="1" customWidth="1"/>
    <col min="8456" max="8704" width="9.140625" style="1"/>
    <col min="8705" max="8705" width="9.28515625" style="1" customWidth="1"/>
    <col min="8706" max="8706" width="6.7109375" style="1" customWidth="1"/>
    <col min="8707" max="8707" width="40.7109375" style="1" customWidth="1"/>
    <col min="8708" max="8711" width="9.28515625" style="1" customWidth="1"/>
    <col min="8712" max="8960" width="9.140625" style="1"/>
    <col min="8961" max="8961" width="9.28515625" style="1" customWidth="1"/>
    <col min="8962" max="8962" width="6.7109375" style="1" customWidth="1"/>
    <col min="8963" max="8963" width="40.7109375" style="1" customWidth="1"/>
    <col min="8964" max="8967" width="9.28515625" style="1" customWidth="1"/>
    <col min="8968" max="9216" width="9.140625" style="1"/>
    <col min="9217" max="9217" width="9.28515625" style="1" customWidth="1"/>
    <col min="9218" max="9218" width="6.7109375" style="1" customWidth="1"/>
    <col min="9219" max="9219" width="40.7109375" style="1" customWidth="1"/>
    <col min="9220" max="9223" width="9.28515625" style="1" customWidth="1"/>
    <col min="9224" max="9472" width="9.140625" style="1"/>
    <col min="9473" max="9473" width="9.28515625" style="1" customWidth="1"/>
    <col min="9474" max="9474" width="6.7109375" style="1" customWidth="1"/>
    <col min="9475" max="9475" width="40.7109375" style="1" customWidth="1"/>
    <col min="9476" max="9479" width="9.28515625" style="1" customWidth="1"/>
    <col min="9480" max="9728" width="9.140625" style="1"/>
    <col min="9729" max="9729" width="9.28515625" style="1" customWidth="1"/>
    <col min="9730" max="9730" width="6.7109375" style="1" customWidth="1"/>
    <col min="9731" max="9731" width="40.7109375" style="1" customWidth="1"/>
    <col min="9732" max="9735" width="9.28515625" style="1" customWidth="1"/>
    <col min="9736" max="9984" width="9.140625" style="1"/>
    <col min="9985" max="9985" width="9.28515625" style="1" customWidth="1"/>
    <col min="9986" max="9986" width="6.7109375" style="1" customWidth="1"/>
    <col min="9987" max="9987" width="40.7109375" style="1" customWidth="1"/>
    <col min="9988" max="9991" width="9.28515625" style="1" customWidth="1"/>
    <col min="9992" max="10240" width="9.140625" style="1"/>
    <col min="10241" max="10241" width="9.28515625" style="1" customWidth="1"/>
    <col min="10242" max="10242" width="6.7109375" style="1" customWidth="1"/>
    <col min="10243" max="10243" width="40.7109375" style="1" customWidth="1"/>
    <col min="10244" max="10247" width="9.28515625" style="1" customWidth="1"/>
    <col min="10248" max="10496" width="9.140625" style="1"/>
    <col min="10497" max="10497" width="9.28515625" style="1" customWidth="1"/>
    <col min="10498" max="10498" width="6.7109375" style="1" customWidth="1"/>
    <col min="10499" max="10499" width="40.7109375" style="1" customWidth="1"/>
    <col min="10500" max="10503" width="9.28515625" style="1" customWidth="1"/>
    <col min="10504" max="10752" width="9.140625" style="1"/>
    <col min="10753" max="10753" width="9.28515625" style="1" customWidth="1"/>
    <col min="10754" max="10754" width="6.7109375" style="1" customWidth="1"/>
    <col min="10755" max="10755" width="40.7109375" style="1" customWidth="1"/>
    <col min="10756" max="10759" width="9.28515625" style="1" customWidth="1"/>
    <col min="10760" max="11008" width="9.140625" style="1"/>
    <col min="11009" max="11009" width="9.28515625" style="1" customWidth="1"/>
    <col min="11010" max="11010" width="6.7109375" style="1" customWidth="1"/>
    <col min="11011" max="11011" width="40.7109375" style="1" customWidth="1"/>
    <col min="11012" max="11015" width="9.28515625" style="1" customWidth="1"/>
    <col min="11016" max="11264" width="9.140625" style="1"/>
    <col min="11265" max="11265" width="9.28515625" style="1" customWidth="1"/>
    <col min="11266" max="11266" width="6.7109375" style="1" customWidth="1"/>
    <col min="11267" max="11267" width="40.7109375" style="1" customWidth="1"/>
    <col min="11268" max="11271" width="9.28515625" style="1" customWidth="1"/>
    <col min="11272" max="11520" width="9.140625" style="1"/>
    <col min="11521" max="11521" width="9.28515625" style="1" customWidth="1"/>
    <col min="11522" max="11522" width="6.7109375" style="1" customWidth="1"/>
    <col min="11523" max="11523" width="40.7109375" style="1" customWidth="1"/>
    <col min="11524" max="11527" width="9.28515625" style="1" customWidth="1"/>
    <col min="11528" max="11776" width="9.140625" style="1"/>
    <col min="11777" max="11777" width="9.28515625" style="1" customWidth="1"/>
    <col min="11778" max="11778" width="6.7109375" style="1" customWidth="1"/>
    <col min="11779" max="11779" width="40.7109375" style="1" customWidth="1"/>
    <col min="11780" max="11783" width="9.28515625" style="1" customWidth="1"/>
    <col min="11784" max="12032" width="9.140625" style="1"/>
    <col min="12033" max="12033" width="9.28515625" style="1" customWidth="1"/>
    <col min="12034" max="12034" width="6.7109375" style="1" customWidth="1"/>
    <col min="12035" max="12035" width="40.7109375" style="1" customWidth="1"/>
    <col min="12036" max="12039" width="9.28515625" style="1" customWidth="1"/>
    <col min="12040" max="12288" width="9.140625" style="1"/>
    <col min="12289" max="12289" width="9.28515625" style="1" customWidth="1"/>
    <col min="12290" max="12290" width="6.7109375" style="1" customWidth="1"/>
    <col min="12291" max="12291" width="40.7109375" style="1" customWidth="1"/>
    <col min="12292" max="12295" width="9.28515625" style="1" customWidth="1"/>
    <col min="12296" max="12544" width="9.140625" style="1"/>
    <col min="12545" max="12545" width="9.28515625" style="1" customWidth="1"/>
    <col min="12546" max="12546" width="6.7109375" style="1" customWidth="1"/>
    <col min="12547" max="12547" width="40.7109375" style="1" customWidth="1"/>
    <col min="12548" max="12551" width="9.28515625" style="1" customWidth="1"/>
    <col min="12552" max="12800" width="9.140625" style="1"/>
    <col min="12801" max="12801" width="9.28515625" style="1" customWidth="1"/>
    <col min="12802" max="12802" width="6.7109375" style="1" customWidth="1"/>
    <col min="12803" max="12803" width="40.7109375" style="1" customWidth="1"/>
    <col min="12804" max="12807" width="9.28515625" style="1" customWidth="1"/>
    <col min="12808" max="13056" width="9.140625" style="1"/>
    <col min="13057" max="13057" width="9.28515625" style="1" customWidth="1"/>
    <col min="13058" max="13058" width="6.7109375" style="1" customWidth="1"/>
    <col min="13059" max="13059" width="40.7109375" style="1" customWidth="1"/>
    <col min="13060" max="13063" width="9.28515625" style="1" customWidth="1"/>
    <col min="13064" max="13312" width="9.140625" style="1"/>
    <col min="13313" max="13313" width="9.28515625" style="1" customWidth="1"/>
    <col min="13314" max="13314" width="6.7109375" style="1" customWidth="1"/>
    <col min="13315" max="13315" width="40.7109375" style="1" customWidth="1"/>
    <col min="13316" max="13319" width="9.28515625" style="1" customWidth="1"/>
    <col min="13320" max="13568" width="9.140625" style="1"/>
    <col min="13569" max="13569" width="9.28515625" style="1" customWidth="1"/>
    <col min="13570" max="13570" width="6.7109375" style="1" customWidth="1"/>
    <col min="13571" max="13571" width="40.7109375" style="1" customWidth="1"/>
    <col min="13572" max="13575" width="9.28515625" style="1" customWidth="1"/>
    <col min="13576" max="13824" width="9.140625" style="1"/>
    <col min="13825" max="13825" width="9.28515625" style="1" customWidth="1"/>
    <col min="13826" max="13826" width="6.7109375" style="1" customWidth="1"/>
    <col min="13827" max="13827" width="40.7109375" style="1" customWidth="1"/>
    <col min="13828" max="13831" width="9.28515625" style="1" customWidth="1"/>
    <col min="13832" max="14080" width="9.140625" style="1"/>
    <col min="14081" max="14081" width="9.28515625" style="1" customWidth="1"/>
    <col min="14082" max="14082" width="6.7109375" style="1" customWidth="1"/>
    <col min="14083" max="14083" width="40.7109375" style="1" customWidth="1"/>
    <col min="14084" max="14087" width="9.28515625" style="1" customWidth="1"/>
    <col min="14088" max="14336" width="9.140625" style="1"/>
    <col min="14337" max="14337" width="9.28515625" style="1" customWidth="1"/>
    <col min="14338" max="14338" width="6.7109375" style="1" customWidth="1"/>
    <col min="14339" max="14339" width="40.7109375" style="1" customWidth="1"/>
    <col min="14340" max="14343" width="9.28515625" style="1" customWidth="1"/>
    <col min="14344" max="14592" width="9.140625" style="1"/>
    <col min="14593" max="14593" width="9.28515625" style="1" customWidth="1"/>
    <col min="14594" max="14594" width="6.7109375" style="1" customWidth="1"/>
    <col min="14595" max="14595" width="40.7109375" style="1" customWidth="1"/>
    <col min="14596" max="14599" width="9.28515625" style="1" customWidth="1"/>
    <col min="14600" max="14848" width="9.140625" style="1"/>
    <col min="14849" max="14849" width="9.28515625" style="1" customWidth="1"/>
    <col min="14850" max="14850" width="6.7109375" style="1" customWidth="1"/>
    <col min="14851" max="14851" width="40.7109375" style="1" customWidth="1"/>
    <col min="14852" max="14855" width="9.28515625" style="1" customWidth="1"/>
    <col min="14856" max="15104" width="9.140625" style="1"/>
    <col min="15105" max="15105" width="9.28515625" style="1" customWidth="1"/>
    <col min="15106" max="15106" width="6.7109375" style="1" customWidth="1"/>
    <col min="15107" max="15107" width="40.7109375" style="1" customWidth="1"/>
    <col min="15108" max="15111" width="9.28515625" style="1" customWidth="1"/>
    <col min="15112" max="15360" width="9.140625" style="1"/>
    <col min="15361" max="15361" width="9.28515625" style="1" customWidth="1"/>
    <col min="15362" max="15362" width="6.7109375" style="1" customWidth="1"/>
    <col min="15363" max="15363" width="40.7109375" style="1" customWidth="1"/>
    <col min="15364" max="15367" width="9.28515625" style="1" customWidth="1"/>
    <col min="15368" max="15616" width="9.140625" style="1"/>
    <col min="15617" max="15617" width="9.28515625" style="1" customWidth="1"/>
    <col min="15618" max="15618" width="6.7109375" style="1" customWidth="1"/>
    <col min="15619" max="15619" width="40.7109375" style="1" customWidth="1"/>
    <col min="15620" max="15623" width="9.28515625" style="1" customWidth="1"/>
    <col min="15624" max="15872" width="9.140625" style="1"/>
    <col min="15873" max="15873" width="9.28515625" style="1" customWidth="1"/>
    <col min="15874" max="15874" width="6.7109375" style="1" customWidth="1"/>
    <col min="15875" max="15875" width="40.7109375" style="1" customWidth="1"/>
    <col min="15876" max="15879" width="9.28515625" style="1" customWidth="1"/>
    <col min="15880" max="16128" width="9.140625" style="1"/>
    <col min="16129" max="16129" width="9.28515625" style="1" customWidth="1"/>
    <col min="16130" max="16130" width="6.7109375" style="1" customWidth="1"/>
    <col min="16131" max="16131" width="40.7109375" style="1" customWidth="1"/>
    <col min="16132" max="16135" width="9.28515625" style="1" customWidth="1"/>
    <col min="16136" max="16384" width="9.140625" style="1"/>
  </cols>
  <sheetData>
    <row r="1" spans="1:8" ht="12.75" customHeight="1" x14ac:dyDescent="0.2">
      <c r="A1" s="158" t="s">
        <v>526</v>
      </c>
      <c r="B1" s="158"/>
      <c r="C1" s="158"/>
      <c r="D1" s="158"/>
      <c r="E1" s="158"/>
      <c r="F1" s="73"/>
      <c r="G1" s="73"/>
    </row>
    <row r="2" spans="1:8" x14ac:dyDescent="0.2">
      <c r="A2" s="159" t="s">
        <v>589</v>
      </c>
      <c r="B2" s="159"/>
      <c r="C2" s="159"/>
      <c r="D2" s="159"/>
      <c r="E2" s="159"/>
      <c r="F2" s="73"/>
      <c r="G2" s="73"/>
    </row>
    <row r="3" spans="1:8" ht="48" customHeight="1" x14ac:dyDescent="0.2">
      <c r="A3" s="120" t="s">
        <v>100</v>
      </c>
      <c r="B3" s="121"/>
      <c r="C3" s="121"/>
      <c r="D3" s="157" t="s">
        <v>101</v>
      </c>
      <c r="E3" s="157"/>
      <c r="F3" s="157"/>
      <c r="G3" s="157"/>
    </row>
    <row r="4" spans="1:8" s="3" customFormat="1" x14ac:dyDescent="0.2">
      <c r="A4" s="123" t="s">
        <v>0</v>
      </c>
      <c r="B4" s="123"/>
      <c r="C4" s="124" t="s">
        <v>1</v>
      </c>
      <c r="D4" s="124" t="s">
        <v>2</v>
      </c>
      <c r="E4" s="124" t="s">
        <v>3</v>
      </c>
      <c r="F4" s="2" t="s">
        <v>4</v>
      </c>
      <c r="G4" s="2" t="s">
        <v>5</v>
      </c>
      <c r="H4" s="80" t="s">
        <v>505</v>
      </c>
    </row>
    <row r="5" spans="1:8" s="3" customFormat="1" x14ac:dyDescent="0.2">
      <c r="A5" s="95"/>
      <c r="B5" s="95"/>
      <c r="C5" s="25"/>
      <c r="D5" s="28"/>
      <c r="E5" s="28"/>
      <c r="F5" s="4"/>
      <c r="G5" s="4"/>
    </row>
    <row r="6" spans="1:8" s="3" customFormat="1" x14ac:dyDescent="0.2">
      <c r="A6" s="93"/>
      <c r="B6" s="93"/>
      <c r="C6" s="25"/>
      <c r="D6" s="28"/>
      <c r="E6" s="28"/>
      <c r="F6" s="4"/>
      <c r="G6" s="4"/>
    </row>
    <row r="7" spans="1:8" s="3" customFormat="1" x14ac:dyDescent="0.2">
      <c r="A7" s="57" t="s">
        <v>102</v>
      </c>
      <c r="B7" s="95"/>
      <c r="C7" s="125" t="s">
        <v>103</v>
      </c>
      <c r="D7" s="28"/>
      <c r="E7" s="28"/>
      <c r="F7" s="4"/>
      <c r="G7" s="6"/>
    </row>
    <row r="8" spans="1:8" s="3" customFormat="1" ht="20.100000000000001" customHeight="1" x14ac:dyDescent="0.2">
      <c r="A8" s="95"/>
      <c r="B8" s="57" t="s">
        <v>104</v>
      </c>
      <c r="C8" s="131" t="s">
        <v>107</v>
      </c>
      <c r="D8" s="33" t="s">
        <v>99</v>
      </c>
      <c r="E8" s="28">
        <v>24</v>
      </c>
      <c r="F8" s="27"/>
      <c r="G8" s="6"/>
    </row>
    <row r="9" spans="1:8" s="3" customFormat="1" ht="20.100000000000001" customHeight="1" x14ac:dyDescent="0.2">
      <c r="A9" s="95"/>
      <c r="B9" s="57" t="s">
        <v>105</v>
      </c>
      <c r="C9" s="131" t="s">
        <v>6</v>
      </c>
      <c r="D9" s="30" t="s">
        <v>172</v>
      </c>
      <c r="E9" s="28">
        <v>4</v>
      </c>
      <c r="F9" s="27"/>
      <c r="G9" s="6"/>
    </row>
    <row r="10" spans="1:8" s="3" customFormat="1" ht="20.100000000000001" customHeight="1" x14ac:dyDescent="0.2">
      <c r="A10" s="95"/>
      <c r="B10" s="57" t="s">
        <v>106</v>
      </c>
      <c r="C10" s="132" t="s">
        <v>541</v>
      </c>
      <c r="D10" s="30" t="s">
        <v>172</v>
      </c>
      <c r="E10" s="28">
        <v>4</v>
      </c>
      <c r="F10" s="27"/>
      <c r="G10" s="6"/>
      <c r="H10" s="81" t="s">
        <v>504</v>
      </c>
    </row>
    <row r="11" spans="1:8" s="3" customFormat="1" x14ac:dyDescent="0.2">
      <c r="A11" s="95"/>
      <c r="B11" s="57"/>
      <c r="C11" s="133"/>
      <c r="D11" s="30"/>
      <c r="E11" s="28"/>
      <c r="F11" s="27"/>
      <c r="G11" s="6"/>
      <c r="H11" s="81" t="s">
        <v>504</v>
      </c>
    </row>
    <row r="12" spans="1:8" x14ac:dyDescent="0.2">
      <c r="A12" s="54" t="s">
        <v>108</v>
      </c>
      <c r="B12" s="108"/>
      <c r="C12" s="134" t="s">
        <v>26</v>
      </c>
      <c r="D12" s="28"/>
      <c r="E12" s="28"/>
      <c r="F12" s="5"/>
      <c r="G12" s="6"/>
    </row>
    <row r="13" spans="1:8" ht="22.5" customHeight="1" x14ac:dyDescent="0.2">
      <c r="A13" s="54"/>
      <c r="B13" s="108" t="s">
        <v>109</v>
      </c>
      <c r="C13" s="116" t="s">
        <v>123</v>
      </c>
      <c r="D13" s="30" t="s">
        <v>172</v>
      </c>
      <c r="E13" s="28">
        <v>2</v>
      </c>
      <c r="F13" s="27"/>
      <c r="G13" s="6"/>
    </row>
    <row r="14" spans="1:8" ht="22.5" customHeight="1" x14ac:dyDescent="0.2">
      <c r="A14" s="54"/>
      <c r="B14" s="108" t="s">
        <v>110</v>
      </c>
      <c r="C14" s="116" t="s">
        <v>124</v>
      </c>
      <c r="D14" s="30" t="s">
        <v>172</v>
      </c>
      <c r="E14" s="28">
        <v>15</v>
      </c>
      <c r="F14" s="27"/>
      <c r="G14" s="6"/>
    </row>
    <row r="15" spans="1:8" ht="22.5" customHeight="1" x14ac:dyDescent="0.2">
      <c r="A15" s="54"/>
      <c r="B15" s="108" t="s">
        <v>111</v>
      </c>
      <c r="C15" s="135" t="s">
        <v>497</v>
      </c>
      <c r="D15" s="30" t="s">
        <v>172</v>
      </c>
      <c r="E15" s="28">
        <v>2</v>
      </c>
      <c r="F15" s="27"/>
      <c r="G15" s="6"/>
    </row>
    <row r="16" spans="1:8" ht="22.5" customHeight="1" x14ac:dyDescent="0.2">
      <c r="A16" s="54"/>
      <c r="B16" s="108" t="s">
        <v>112</v>
      </c>
      <c r="C16" s="116" t="s">
        <v>125</v>
      </c>
      <c r="D16" s="30" t="s">
        <v>172</v>
      </c>
      <c r="E16" s="28">
        <v>1</v>
      </c>
      <c r="F16" s="27"/>
      <c r="G16" s="6"/>
    </row>
    <row r="17" spans="1:7" ht="22.5" customHeight="1" x14ac:dyDescent="0.2">
      <c r="A17" s="54"/>
      <c r="B17" s="108" t="s">
        <v>113</v>
      </c>
      <c r="C17" s="116" t="s">
        <v>126</v>
      </c>
      <c r="D17" s="30" t="s">
        <v>172</v>
      </c>
      <c r="E17" s="28">
        <v>1</v>
      </c>
      <c r="F17" s="27"/>
      <c r="G17" s="6"/>
    </row>
    <row r="18" spans="1:7" ht="22.5" customHeight="1" x14ac:dyDescent="0.2">
      <c r="A18" s="54"/>
      <c r="B18" s="108" t="s">
        <v>114</v>
      </c>
      <c r="C18" s="116" t="s">
        <v>127</v>
      </c>
      <c r="D18" s="30" t="s">
        <v>172</v>
      </c>
      <c r="E18" s="28">
        <v>2</v>
      </c>
      <c r="F18" s="27"/>
      <c r="G18" s="6"/>
    </row>
    <row r="19" spans="1:7" ht="22.5" customHeight="1" x14ac:dyDescent="0.2">
      <c r="A19" s="54"/>
      <c r="B19" s="108" t="s">
        <v>115</v>
      </c>
      <c r="C19" s="116" t="s">
        <v>486</v>
      </c>
      <c r="D19" s="30" t="s">
        <v>172</v>
      </c>
      <c r="E19" s="28">
        <v>2</v>
      </c>
      <c r="F19" s="27"/>
      <c r="G19" s="6"/>
    </row>
    <row r="20" spans="1:7" ht="22.5" customHeight="1" x14ac:dyDescent="0.2">
      <c r="A20" s="54"/>
      <c r="B20" s="108" t="s">
        <v>116</v>
      </c>
      <c r="C20" s="116" t="s">
        <v>128</v>
      </c>
      <c r="D20" s="30" t="s">
        <v>172</v>
      </c>
      <c r="E20" s="28">
        <v>1</v>
      </c>
      <c r="F20" s="27"/>
      <c r="G20" s="6"/>
    </row>
    <row r="21" spans="1:7" ht="22.5" customHeight="1" x14ac:dyDescent="0.2">
      <c r="A21" s="54"/>
      <c r="B21" s="108" t="s">
        <v>117</v>
      </c>
      <c r="C21" s="116" t="s">
        <v>129</v>
      </c>
      <c r="D21" s="30" t="s">
        <v>172</v>
      </c>
      <c r="E21" s="28">
        <v>4</v>
      </c>
      <c r="F21" s="27"/>
      <c r="G21" s="6"/>
    </row>
    <row r="22" spans="1:7" ht="22.5" customHeight="1" x14ac:dyDescent="0.2">
      <c r="A22" s="54"/>
      <c r="B22" s="108" t="s">
        <v>118</v>
      </c>
      <c r="C22" s="116" t="s">
        <v>130</v>
      </c>
      <c r="D22" s="30" t="s">
        <v>172</v>
      </c>
      <c r="E22" s="28">
        <v>2</v>
      </c>
      <c r="F22" s="27"/>
      <c r="G22" s="6"/>
    </row>
    <row r="23" spans="1:7" ht="22.5" customHeight="1" x14ac:dyDescent="0.2">
      <c r="A23" s="54"/>
      <c r="B23" s="108" t="s">
        <v>119</v>
      </c>
      <c r="C23" s="116" t="s">
        <v>131</v>
      </c>
      <c r="D23" s="30" t="s">
        <v>172</v>
      </c>
      <c r="E23" s="28">
        <v>1</v>
      </c>
      <c r="F23" s="27"/>
      <c r="G23" s="6"/>
    </row>
    <row r="24" spans="1:7" ht="22.5" customHeight="1" x14ac:dyDescent="0.2">
      <c r="A24" s="54"/>
      <c r="B24" s="108" t="s">
        <v>120</v>
      </c>
      <c r="C24" s="116" t="s">
        <v>132</v>
      </c>
      <c r="D24" s="30" t="s">
        <v>172</v>
      </c>
      <c r="E24" s="28">
        <v>1</v>
      </c>
      <c r="F24" s="27"/>
      <c r="G24" s="6"/>
    </row>
    <row r="25" spans="1:7" ht="22.5" customHeight="1" x14ac:dyDescent="0.2">
      <c r="A25" s="54"/>
      <c r="B25" s="108" t="s">
        <v>121</v>
      </c>
      <c r="C25" s="116" t="s">
        <v>133</v>
      </c>
      <c r="D25" s="30" t="s">
        <v>172</v>
      </c>
      <c r="E25" s="28">
        <v>1</v>
      </c>
      <c r="F25" s="27"/>
      <c r="G25" s="6"/>
    </row>
    <row r="26" spans="1:7" ht="22.5" customHeight="1" x14ac:dyDescent="0.2">
      <c r="A26" s="54"/>
      <c r="B26" s="108" t="s">
        <v>122</v>
      </c>
      <c r="C26" s="116" t="s">
        <v>134</v>
      </c>
      <c r="D26" s="30" t="s">
        <v>172</v>
      </c>
      <c r="E26" s="28">
        <v>1</v>
      </c>
      <c r="F26" s="27"/>
      <c r="G26" s="6"/>
    </row>
    <row r="27" spans="1:7" x14ac:dyDescent="0.2">
      <c r="A27" s="54" t="s">
        <v>135</v>
      </c>
      <c r="B27" s="108"/>
      <c r="C27" s="136" t="s">
        <v>136</v>
      </c>
      <c r="D27" s="28"/>
      <c r="E27" s="28"/>
      <c r="F27" s="5"/>
      <c r="G27" s="6"/>
    </row>
    <row r="28" spans="1:7" ht="38.25" x14ac:dyDescent="0.2">
      <c r="A28" s="54"/>
      <c r="B28" s="108" t="s">
        <v>137</v>
      </c>
      <c r="C28" s="137" t="s">
        <v>147</v>
      </c>
      <c r="D28" s="33" t="s">
        <v>235</v>
      </c>
      <c r="E28" s="30">
        <v>1</v>
      </c>
      <c r="F28" s="7"/>
      <c r="G28" s="6"/>
    </row>
    <row r="29" spans="1:7" ht="25.5" x14ac:dyDescent="0.2">
      <c r="A29" s="54"/>
      <c r="B29" s="108" t="s">
        <v>138</v>
      </c>
      <c r="C29" s="137" t="s">
        <v>148</v>
      </c>
      <c r="D29" s="33" t="s">
        <v>157</v>
      </c>
      <c r="E29" s="29"/>
      <c r="F29" s="26"/>
      <c r="G29" s="6"/>
    </row>
    <row r="30" spans="1:7" ht="38.25" x14ac:dyDescent="0.2">
      <c r="A30" s="54"/>
      <c r="B30" s="108" t="s">
        <v>139</v>
      </c>
      <c r="C30" s="137" t="s">
        <v>149</v>
      </c>
      <c r="D30" s="33" t="s">
        <v>235</v>
      </c>
      <c r="E30" s="30">
        <v>1</v>
      </c>
      <c r="F30" s="7"/>
      <c r="G30" s="6"/>
    </row>
    <row r="31" spans="1:7" ht="25.5" x14ac:dyDescent="0.2">
      <c r="A31" s="54"/>
      <c r="B31" s="108" t="s">
        <v>140</v>
      </c>
      <c r="C31" s="137" t="s">
        <v>150</v>
      </c>
      <c r="D31" s="33" t="s">
        <v>157</v>
      </c>
      <c r="E31" s="29"/>
      <c r="F31" s="26"/>
      <c r="G31" s="6"/>
    </row>
    <row r="32" spans="1:7" ht="25.5" x14ac:dyDescent="0.2">
      <c r="A32" s="54"/>
      <c r="B32" s="108" t="s">
        <v>141</v>
      </c>
      <c r="C32" s="137" t="s">
        <v>151</v>
      </c>
      <c r="D32" s="33" t="s">
        <v>235</v>
      </c>
      <c r="E32" s="30">
        <v>1</v>
      </c>
      <c r="F32" s="7"/>
      <c r="G32" s="6"/>
    </row>
    <row r="33" spans="1:7" ht="25.5" x14ac:dyDescent="0.2">
      <c r="A33" s="54"/>
      <c r="B33" s="108" t="s">
        <v>142</v>
      </c>
      <c r="C33" s="137" t="s">
        <v>152</v>
      </c>
      <c r="D33" s="33" t="s">
        <v>157</v>
      </c>
      <c r="E33" s="29"/>
      <c r="F33" s="26"/>
      <c r="G33" s="6"/>
    </row>
    <row r="34" spans="1:7" ht="25.5" x14ac:dyDescent="0.2">
      <c r="A34" s="54"/>
      <c r="B34" s="108" t="s">
        <v>143</v>
      </c>
      <c r="C34" s="137" t="s">
        <v>153</v>
      </c>
      <c r="D34" s="33" t="s">
        <v>235</v>
      </c>
      <c r="E34" s="30">
        <v>1</v>
      </c>
      <c r="F34" s="7"/>
      <c r="G34" s="6"/>
    </row>
    <row r="35" spans="1:7" ht="25.5" x14ac:dyDescent="0.2">
      <c r="A35" s="54"/>
      <c r="B35" s="108" t="s">
        <v>144</v>
      </c>
      <c r="C35" s="137" t="s">
        <v>154</v>
      </c>
      <c r="D35" s="33" t="s">
        <v>157</v>
      </c>
      <c r="E35" s="29"/>
      <c r="F35" s="26"/>
      <c r="G35" s="6"/>
    </row>
    <row r="36" spans="1:7" ht="51" x14ac:dyDescent="0.2">
      <c r="A36" s="54"/>
      <c r="B36" s="108" t="s">
        <v>145</v>
      </c>
      <c r="C36" s="137" t="s">
        <v>155</v>
      </c>
      <c r="D36" s="33" t="s">
        <v>235</v>
      </c>
      <c r="E36" s="30">
        <v>1</v>
      </c>
      <c r="F36" s="7"/>
      <c r="G36" s="6"/>
    </row>
    <row r="37" spans="1:7" ht="25.5" x14ac:dyDescent="0.2">
      <c r="A37" s="54"/>
      <c r="B37" s="108" t="s">
        <v>146</v>
      </c>
      <c r="C37" s="137" t="s">
        <v>156</v>
      </c>
      <c r="D37" s="33" t="s">
        <v>157</v>
      </c>
      <c r="E37" s="29"/>
      <c r="F37" s="26"/>
      <c r="G37" s="6"/>
    </row>
    <row r="38" spans="1:7" x14ac:dyDescent="0.2">
      <c r="A38" s="67"/>
      <c r="B38" s="132"/>
      <c r="C38" s="138"/>
      <c r="D38" s="34"/>
      <c r="E38" s="28"/>
      <c r="F38" s="27"/>
      <c r="G38" s="6"/>
    </row>
    <row r="39" spans="1:7" ht="25.5" x14ac:dyDescent="0.2">
      <c r="A39" s="54" t="s">
        <v>158</v>
      </c>
      <c r="B39" s="108"/>
      <c r="C39" s="139" t="s">
        <v>159</v>
      </c>
      <c r="D39" s="36"/>
      <c r="E39" s="28"/>
      <c r="F39" s="5"/>
      <c r="G39" s="6"/>
    </row>
    <row r="40" spans="1:7" ht="38.25" x14ac:dyDescent="0.2">
      <c r="A40" s="54"/>
      <c r="B40" s="108" t="s">
        <v>160</v>
      </c>
      <c r="C40" s="140" t="s">
        <v>162</v>
      </c>
      <c r="D40" s="30" t="s">
        <v>13</v>
      </c>
      <c r="E40" s="30" t="s">
        <v>479</v>
      </c>
      <c r="F40" s="53" t="s">
        <v>480</v>
      </c>
      <c r="G40" s="6"/>
    </row>
    <row r="41" spans="1:7" ht="38.25" x14ac:dyDescent="0.2">
      <c r="A41" s="54"/>
      <c r="B41" s="108" t="s">
        <v>161</v>
      </c>
      <c r="C41" s="140" t="s">
        <v>163</v>
      </c>
      <c r="D41" s="34" t="s">
        <v>33</v>
      </c>
      <c r="E41" s="28">
        <v>10</v>
      </c>
      <c r="F41" s="27"/>
      <c r="G41" s="6"/>
    </row>
    <row r="42" spans="1:7" x14ac:dyDescent="0.2">
      <c r="A42" s="54"/>
      <c r="B42" s="108"/>
      <c r="C42" s="127"/>
      <c r="D42" s="57"/>
      <c r="E42" s="28"/>
      <c r="F42" s="5"/>
      <c r="G42" s="6"/>
    </row>
    <row r="43" spans="1:7" x14ac:dyDescent="0.2">
      <c r="A43" s="54"/>
      <c r="B43" s="108"/>
      <c r="C43" s="61"/>
      <c r="D43" s="47"/>
      <c r="E43" s="28"/>
      <c r="F43" s="5"/>
      <c r="G43" s="6"/>
    </row>
    <row r="44" spans="1:7" x14ac:dyDescent="0.2">
      <c r="A44" s="25"/>
      <c r="B44" s="108"/>
      <c r="C44" s="25"/>
      <c r="D44" s="37"/>
      <c r="E44" s="28"/>
      <c r="F44" s="5"/>
      <c r="G44" s="6"/>
    </row>
    <row r="45" spans="1:7" x14ac:dyDescent="0.2">
      <c r="A45" s="55" t="s">
        <v>14</v>
      </c>
      <c r="B45" s="62"/>
      <c r="C45" s="119"/>
      <c r="D45" s="58"/>
      <c r="E45" s="55"/>
      <c r="F45" s="13"/>
      <c r="G45" s="15"/>
    </row>
    <row r="46" spans="1:7" x14ac:dyDescent="0.2">
      <c r="A46" s="73"/>
      <c r="B46" s="183"/>
      <c r="C46" s="73"/>
      <c r="D46" s="184"/>
      <c r="E46" s="73"/>
    </row>
    <row r="47" spans="1:7" x14ac:dyDescent="0.2">
      <c r="D47" s="88">
        <v>3</v>
      </c>
    </row>
    <row r="1048469" spans="4:4" x14ac:dyDescent="0.2">
      <c r="D1048469" s="7"/>
    </row>
  </sheetData>
  <sheetProtection algorithmName="SHA-512" hashValue="Rpuf2iAPv4/w/eUCgHtjDC1WhGg9RbQQKDMV+CmB5qXO1PNlQtiZj0WhUM8ms9U1W85CIVvqKq+J4J4+8WAoaA==" saltValue="IESJwdgmNxF9iCvHCeXP1g==" spinCount="100000" sheet="1" objects="1" scenarios="1"/>
  <mergeCells count="3">
    <mergeCell ref="D3:G3"/>
    <mergeCell ref="A1:E1"/>
    <mergeCell ref="A2:E2"/>
  </mergeCells>
  <phoneticPr fontId="7" type="noConversion"/>
  <pageMargins left="0.75" right="0.75" top="1" bottom="1" header="0.5" footer="0.5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E21A-4666-460C-B50D-A098D0A54D16}">
  <sheetPr codeName="Sheet5"/>
  <dimension ref="A1:J1048440"/>
  <sheetViews>
    <sheetView view="pageBreakPreview" zoomScaleNormal="100" zoomScaleSheetLayoutView="100" workbookViewId="0">
      <selection activeCell="A5" activeCellId="1" sqref="A1:I4 A5:G18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140625" style="16" bestFit="1" customWidth="1"/>
    <col min="4" max="4" width="3.140625" style="16" customWidth="1"/>
    <col min="5" max="5" width="40.7109375" style="1" customWidth="1"/>
    <col min="6" max="6" width="17.42578125" style="1" bestFit="1" customWidth="1"/>
    <col min="7" max="9" width="20.7109375" style="1" customWidth="1"/>
    <col min="10" max="258" width="9.140625" style="1"/>
    <col min="259" max="259" width="9.28515625" style="1" customWidth="1"/>
    <col min="260" max="260" width="6.7109375" style="1" customWidth="1"/>
    <col min="261" max="261" width="40.7109375" style="1" customWidth="1"/>
    <col min="262" max="265" width="9.28515625" style="1" customWidth="1"/>
    <col min="266" max="514" width="9.140625" style="1"/>
    <col min="515" max="515" width="9.28515625" style="1" customWidth="1"/>
    <col min="516" max="516" width="6.7109375" style="1" customWidth="1"/>
    <col min="517" max="517" width="40.7109375" style="1" customWidth="1"/>
    <col min="518" max="521" width="9.28515625" style="1" customWidth="1"/>
    <col min="522" max="770" width="9.140625" style="1"/>
    <col min="771" max="771" width="9.28515625" style="1" customWidth="1"/>
    <col min="772" max="772" width="6.7109375" style="1" customWidth="1"/>
    <col min="773" max="773" width="40.7109375" style="1" customWidth="1"/>
    <col min="774" max="777" width="9.28515625" style="1" customWidth="1"/>
    <col min="778" max="1026" width="9.140625" style="1"/>
    <col min="1027" max="1027" width="9.28515625" style="1" customWidth="1"/>
    <col min="1028" max="1028" width="6.7109375" style="1" customWidth="1"/>
    <col min="1029" max="1029" width="40.7109375" style="1" customWidth="1"/>
    <col min="1030" max="1033" width="9.28515625" style="1" customWidth="1"/>
    <col min="1034" max="1282" width="9.140625" style="1"/>
    <col min="1283" max="1283" width="9.28515625" style="1" customWidth="1"/>
    <col min="1284" max="1284" width="6.7109375" style="1" customWidth="1"/>
    <col min="1285" max="1285" width="40.7109375" style="1" customWidth="1"/>
    <col min="1286" max="1289" width="9.28515625" style="1" customWidth="1"/>
    <col min="1290" max="1538" width="9.140625" style="1"/>
    <col min="1539" max="1539" width="9.28515625" style="1" customWidth="1"/>
    <col min="1540" max="1540" width="6.7109375" style="1" customWidth="1"/>
    <col min="1541" max="1541" width="40.7109375" style="1" customWidth="1"/>
    <col min="1542" max="1545" width="9.28515625" style="1" customWidth="1"/>
    <col min="1546" max="1794" width="9.140625" style="1"/>
    <col min="1795" max="1795" width="9.28515625" style="1" customWidth="1"/>
    <col min="1796" max="1796" width="6.7109375" style="1" customWidth="1"/>
    <col min="1797" max="1797" width="40.7109375" style="1" customWidth="1"/>
    <col min="1798" max="1801" width="9.28515625" style="1" customWidth="1"/>
    <col min="1802" max="2050" width="9.140625" style="1"/>
    <col min="2051" max="2051" width="9.28515625" style="1" customWidth="1"/>
    <col min="2052" max="2052" width="6.7109375" style="1" customWidth="1"/>
    <col min="2053" max="2053" width="40.7109375" style="1" customWidth="1"/>
    <col min="2054" max="2057" width="9.28515625" style="1" customWidth="1"/>
    <col min="2058" max="2306" width="9.140625" style="1"/>
    <col min="2307" max="2307" width="9.28515625" style="1" customWidth="1"/>
    <col min="2308" max="2308" width="6.7109375" style="1" customWidth="1"/>
    <col min="2309" max="2309" width="40.7109375" style="1" customWidth="1"/>
    <col min="2310" max="2313" width="9.28515625" style="1" customWidth="1"/>
    <col min="2314" max="2562" width="9.140625" style="1"/>
    <col min="2563" max="2563" width="9.28515625" style="1" customWidth="1"/>
    <col min="2564" max="2564" width="6.7109375" style="1" customWidth="1"/>
    <col min="2565" max="2565" width="40.7109375" style="1" customWidth="1"/>
    <col min="2566" max="2569" width="9.28515625" style="1" customWidth="1"/>
    <col min="2570" max="2818" width="9.140625" style="1"/>
    <col min="2819" max="2819" width="9.28515625" style="1" customWidth="1"/>
    <col min="2820" max="2820" width="6.7109375" style="1" customWidth="1"/>
    <col min="2821" max="2821" width="40.7109375" style="1" customWidth="1"/>
    <col min="2822" max="2825" width="9.28515625" style="1" customWidth="1"/>
    <col min="2826" max="3074" width="9.140625" style="1"/>
    <col min="3075" max="3075" width="9.28515625" style="1" customWidth="1"/>
    <col min="3076" max="3076" width="6.7109375" style="1" customWidth="1"/>
    <col min="3077" max="3077" width="40.7109375" style="1" customWidth="1"/>
    <col min="3078" max="3081" width="9.28515625" style="1" customWidth="1"/>
    <col min="3082" max="3330" width="9.140625" style="1"/>
    <col min="3331" max="3331" width="9.28515625" style="1" customWidth="1"/>
    <col min="3332" max="3332" width="6.7109375" style="1" customWidth="1"/>
    <col min="3333" max="3333" width="40.7109375" style="1" customWidth="1"/>
    <col min="3334" max="3337" width="9.28515625" style="1" customWidth="1"/>
    <col min="3338" max="3586" width="9.140625" style="1"/>
    <col min="3587" max="3587" width="9.28515625" style="1" customWidth="1"/>
    <col min="3588" max="3588" width="6.7109375" style="1" customWidth="1"/>
    <col min="3589" max="3589" width="40.7109375" style="1" customWidth="1"/>
    <col min="3590" max="3593" width="9.28515625" style="1" customWidth="1"/>
    <col min="3594" max="3842" width="9.140625" style="1"/>
    <col min="3843" max="3843" width="9.28515625" style="1" customWidth="1"/>
    <col min="3844" max="3844" width="6.7109375" style="1" customWidth="1"/>
    <col min="3845" max="3845" width="40.7109375" style="1" customWidth="1"/>
    <col min="3846" max="3849" width="9.28515625" style="1" customWidth="1"/>
    <col min="3850" max="4098" width="9.140625" style="1"/>
    <col min="4099" max="4099" width="9.28515625" style="1" customWidth="1"/>
    <col min="4100" max="4100" width="6.7109375" style="1" customWidth="1"/>
    <col min="4101" max="4101" width="40.7109375" style="1" customWidth="1"/>
    <col min="4102" max="4105" width="9.28515625" style="1" customWidth="1"/>
    <col min="4106" max="4354" width="9.140625" style="1"/>
    <col min="4355" max="4355" width="9.28515625" style="1" customWidth="1"/>
    <col min="4356" max="4356" width="6.7109375" style="1" customWidth="1"/>
    <col min="4357" max="4357" width="40.7109375" style="1" customWidth="1"/>
    <col min="4358" max="4361" width="9.28515625" style="1" customWidth="1"/>
    <col min="4362" max="4610" width="9.140625" style="1"/>
    <col min="4611" max="4611" width="9.28515625" style="1" customWidth="1"/>
    <col min="4612" max="4612" width="6.7109375" style="1" customWidth="1"/>
    <col min="4613" max="4613" width="40.7109375" style="1" customWidth="1"/>
    <col min="4614" max="4617" width="9.28515625" style="1" customWidth="1"/>
    <col min="4618" max="4866" width="9.140625" style="1"/>
    <col min="4867" max="4867" width="9.28515625" style="1" customWidth="1"/>
    <col min="4868" max="4868" width="6.7109375" style="1" customWidth="1"/>
    <col min="4869" max="4869" width="40.7109375" style="1" customWidth="1"/>
    <col min="4870" max="4873" width="9.28515625" style="1" customWidth="1"/>
    <col min="4874" max="5122" width="9.140625" style="1"/>
    <col min="5123" max="5123" width="9.28515625" style="1" customWidth="1"/>
    <col min="5124" max="5124" width="6.7109375" style="1" customWidth="1"/>
    <col min="5125" max="5125" width="40.7109375" style="1" customWidth="1"/>
    <col min="5126" max="5129" width="9.28515625" style="1" customWidth="1"/>
    <col min="5130" max="5378" width="9.140625" style="1"/>
    <col min="5379" max="5379" width="9.28515625" style="1" customWidth="1"/>
    <col min="5380" max="5380" width="6.7109375" style="1" customWidth="1"/>
    <col min="5381" max="5381" width="40.7109375" style="1" customWidth="1"/>
    <col min="5382" max="5385" width="9.28515625" style="1" customWidth="1"/>
    <col min="5386" max="5634" width="9.140625" style="1"/>
    <col min="5635" max="5635" width="9.28515625" style="1" customWidth="1"/>
    <col min="5636" max="5636" width="6.7109375" style="1" customWidth="1"/>
    <col min="5637" max="5637" width="40.7109375" style="1" customWidth="1"/>
    <col min="5638" max="5641" width="9.28515625" style="1" customWidth="1"/>
    <col min="5642" max="5890" width="9.140625" style="1"/>
    <col min="5891" max="5891" width="9.28515625" style="1" customWidth="1"/>
    <col min="5892" max="5892" width="6.7109375" style="1" customWidth="1"/>
    <col min="5893" max="5893" width="40.7109375" style="1" customWidth="1"/>
    <col min="5894" max="5897" width="9.28515625" style="1" customWidth="1"/>
    <col min="5898" max="6146" width="9.140625" style="1"/>
    <col min="6147" max="6147" width="9.28515625" style="1" customWidth="1"/>
    <col min="6148" max="6148" width="6.7109375" style="1" customWidth="1"/>
    <col min="6149" max="6149" width="40.7109375" style="1" customWidth="1"/>
    <col min="6150" max="6153" width="9.28515625" style="1" customWidth="1"/>
    <col min="6154" max="6402" width="9.140625" style="1"/>
    <col min="6403" max="6403" width="9.28515625" style="1" customWidth="1"/>
    <col min="6404" max="6404" width="6.7109375" style="1" customWidth="1"/>
    <col min="6405" max="6405" width="40.7109375" style="1" customWidth="1"/>
    <col min="6406" max="6409" width="9.28515625" style="1" customWidth="1"/>
    <col min="6410" max="6658" width="9.140625" style="1"/>
    <col min="6659" max="6659" width="9.28515625" style="1" customWidth="1"/>
    <col min="6660" max="6660" width="6.7109375" style="1" customWidth="1"/>
    <col min="6661" max="6661" width="40.7109375" style="1" customWidth="1"/>
    <col min="6662" max="6665" width="9.28515625" style="1" customWidth="1"/>
    <col min="6666" max="6914" width="9.140625" style="1"/>
    <col min="6915" max="6915" width="9.28515625" style="1" customWidth="1"/>
    <col min="6916" max="6916" width="6.7109375" style="1" customWidth="1"/>
    <col min="6917" max="6917" width="40.7109375" style="1" customWidth="1"/>
    <col min="6918" max="6921" width="9.28515625" style="1" customWidth="1"/>
    <col min="6922" max="7170" width="9.140625" style="1"/>
    <col min="7171" max="7171" width="9.28515625" style="1" customWidth="1"/>
    <col min="7172" max="7172" width="6.7109375" style="1" customWidth="1"/>
    <col min="7173" max="7173" width="40.7109375" style="1" customWidth="1"/>
    <col min="7174" max="7177" width="9.28515625" style="1" customWidth="1"/>
    <col min="7178" max="7426" width="9.140625" style="1"/>
    <col min="7427" max="7427" width="9.28515625" style="1" customWidth="1"/>
    <col min="7428" max="7428" width="6.7109375" style="1" customWidth="1"/>
    <col min="7429" max="7429" width="40.7109375" style="1" customWidth="1"/>
    <col min="7430" max="7433" width="9.28515625" style="1" customWidth="1"/>
    <col min="7434" max="7682" width="9.140625" style="1"/>
    <col min="7683" max="7683" width="9.28515625" style="1" customWidth="1"/>
    <col min="7684" max="7684" width="6.7109375" style="1" customWidth="1"/>
    <col min="7685" max="7685" width="40.7109375" style="1" customWidth="1"/>
    <col min="7686" max="7689" width="9.28515625" style="1" customWidth="1"/>
    <col min="7690" max="7938" width="9.140625" style="1"/>
    <col min="7939" max="7939" width="9.28515625" style="1" customWidth="1"/>
    <col min="7940" max="7940" width="6.7109375" style="1" customWidth="1"/>
    <col min="7941" max="7941" width="40.7109375" style="1" customWidth="1"/>
    <col min="7942" max="7945" width="9.28515625" style="1" customWidth="1"/>
    <col min="7946" max="8194" width="9.140625" style="1"/>
    <col min="8195" max="8195" width="9.28515625" style="1" customWidth="1"/>
    <col min="8196" max="8196" width="6.7109375" style="1" customWidth="1"/>
    <col min="8197" max="8197" width="40.7109375" style="1" customWidth="1"/>
    <col min="8198" max="8201" width="9.28515625" style="1" customWidth="1"/>
    <col min="8202" max="8450" width="9.140625" style="1"/>
    <col min="8451" max="8451" width="9.28515625" style="1" customWidth="1"/>
    <col min="8452" max="8452" width="6.7109375" style="1" customWidth="1"/>
    <col min="8453" max="8453" width="40.7109375" style="1" customWidth="1"/>
    <col min="8454" max="8457" width="9.28515625" style="1" customWidth="1"/>
    <col min="8458" max="8706" width="9.140625" style="1"/>
    <col min="8707" max="8707" width="9.28515625" style="1" customWidth="1"/>
    <col min="8708" max="8708" width="6.7109375" style="1" customWidth="1"/>
    <col min="8709" max="8709" width="40.7109375" style="1" customWidth="1"/>
    <col min="8710" max="8713" width="9.28515625" style="1" customWidth="1"/>
    <col min="8714" max="8962" width="9.140625" style="1"/>
    <col min="8963" max="8963" width="9.28515625" style="1" customWidth="1"/>
    <col min="8964" max="8964" width="6.7109375" style="1" customWidth="1"/>
    <col min="8965" max="8965" width="40.7109375" style="1" customWidth="1"/>
    <col min="8966" max="8969" width="9.28515625" style="1" customWidth="1"/>
    <col min="8970" max="9218" width="9.140625" style="1"/>
    <col min="9219" max="9219" width="9.28515625" style="1" customWidth="1"/>
    <col min="9220" max="9220" width="6.7109375" style="1" customWidth="1"/>
    <col min="9221" max="9221" width="40.7109375" style="1" customWidth="1"/>
    <col min="9222" max="9225" width="9.28515625" style="1" customWidth="1"/>
    <col min="9226" max="9474" width="9.140625" style="1"/>
    <col min="9475" max="9475" width="9.28515625" style="1" customWidth="1"/>
    <col min="9476" max="9476" width="6.7109375" style="1" customWidth="1"/>
    <col min="9477" max="9477" width="40.7109375" style="1" customWidth="1"/>
    <col min="9478" max="9481" width="9.28515625" style="1" customWidth="1"/>
    <col min="9482" max="9730" width="9.140625" style="1"/>
    <col min="9731" max="9731" width="9.28515625" style="1" customWidth="1"/>
    <col min="9732" max="9732" width="6.7109375" style="1" customWidth="1"/>
    <col min="9733" max="9733" width="40.7109375" style="1" customWidth="1"/>
    <col min="9734" max="9737" width="9.28515625" style="1" customWidth="1"/>
    <col min="9738" max="9986" width="9.140625" style="1"/>
    <col min="9987" max="9987" width="9.28515625" style="1" customWidth="1"/>
    <col min="9988" max="9988" width="6.7109375" style="1" customWidth="1"/>
    <col min="9989" max="9989" width="40.7109375" style="1" customWidth="1"/>
    <col min="9990" max="9993" width="9.28515625" style="1" customWidth="1"/>
    <col min="9994" max="10242" width="9.140625" style="1"/>
    <col min="10243" max="10243" width="9.28515625" style="1" customWidth="1"/>
    <col min="10244" max="10244" width="6.7109375" style="1" customWidth="1"/>
    <col min="10245" max="10245" width="40.7109375" style="1" customWidth="1"/>
    <col min="10246" max="10249" width="9.28515625" style="1" customWidth="1"/>
    <col min="10250" max="10498" width="9.140625" style="1"/>
    <col min="10499" max="10499" width="9.28515625" style="1" customWidth="1"/>
    <col min="10500" max="10500" width="6.7109375" style="1" customWidth="1"/>
    <col min="10501" max="10501" width="40.7109375" style="1" customWidth="1"/>
    <col min="10502" max="10505" width="9.28515625" style="1" customWidth="1"/>
    <col min="10506" max="10754" width="9.140625" style="1"/>
    <col min="10755" max="10755" width="9.28515625" style="1" customWidth="1"/>
    <col min="10756" max="10756" width="6.7109375" style="1" customWidth="1"/>
    <col min="10757" max="10757" width="40.7109375" style="1" customWidth="1"/>
    <col min="10758" max="10761" width="9.28515625" style="1" customWidth="1"/>
    <col min="10762" max="11010" width="9.140625" style="1"/>
    <col min="11011" max="11011" width="9.28515625" style="1" customWidth="1"/>
    <col min="11012" max="11012" width="6.7109375" style="1" customWidth="1"/>
    <col min="11013" max="11013" width="40.7109375" style="1" customWidth="1"/>
    <col min="11014" max="11017" width="9.28515625" style="1" customWidth="1"/>
    <col min="11018" max="11266" width="9.140625" style="1"/>
    <col min="11267" max="11267" width="9.28515625" style="1" customWidth="1"/>
    <col min="11268" max="11268" width="6.7109375" style="1" customWidth="1"/>
    <col min="11269" max="11269" width="40.7109375" style="1" customWidth="1"/>
    <col min="11270" max="11273" width="9.28515625" style="1" customWidth="1"/>
    <col min="11274" max="11522" width="9.140625" style="1"/>
    <col min="11523" max="11523" width="9.28515625" style="1" customWidth="1"/>
    <col min="11524" max="11524" width="6.7109375" style="1" customWidth="1"/>
    <col min="11525" max="11525" width="40.7109375" style="1" customWidth="1"/>
    <col min="11526" max="11529" width="9.28515625" style="1" customWidth="1"/>
    <col min="11530" max="11778" width="9.140625" style="1"/>
    <col min="11779" max="11779" width="9.28515625" style="1" customWidth="1"/>
    <col min="11780" max="11780" width="6.7109375" style="1" customWidth="1"/>
    <col min="11781" max="11781" width="40.7109375" style="1" customWidth="1"/>
    <col min="11782" max="11785" width="9.28515625" style="1" customWidth="1"/>
    <col min="11786" max="12034" width="9.140625" style="1"/>
    <col min="12035" max="12035" width="9.28515625" style="1" customWidth="1"/>
    <col min="12036" max="12036" width="6.7109375" style="1" customWidth="1"/>
    <col min="12037" max="12037" width="40.7109375" style="1" customWidth="1"/>
    <col min="12038" max="12041" width="9.28515625" style="1" customWidth="1"/>
    <col min="12042" max="12290" width="9.140625" style="1"/>
    <col min="12291" max="12291" width="9.28515625" style="1" customWidth="1"/>
    <col min="12292" max="12292" width="6.7109375" style="1" customWidth="1"/>
    <col min="12293" max="12293" width="40.7109375" style="1" customWidth="1"/>
    <col min="12294" max="12297" width="9.28515625" style="1" customWidth="1"/>
    <col min="12298" max="12546" width="9.140625" style="1"/>
    <col min="12547" max="12547" width="9.28515625" style="1" customWidth="1"/>
    <col min="12548" max="12548" width="6.7109375" style="1" customWidth="1"/>
    <col min="12549" max="12549" width="40.7109375" style="1" customWidth="1"/>
    <col min="12550" max="12553" width="9.28515625" style="1" customWidth="1"/>
    <col min="12554" max="12802" width="9.140625" style="1"/>
    <col min="12803" max="12803" width="9.28515625" style="1" customWidth="1"/>
    <col min="12804" max="12804" width="6.7109375" style="1" customWidth="1"/>
    <col min="12805" max="12805" width="40.7109375" style="1" customWidth="1"/>
    <col min="12806" max="12809" width="9.28515625" style="1" customWidth="1"/>
    <col min="12810" max="13058" width="9.140625" style="1"/>
    <col min="13059" max="13059" width="9.28515625" style="1" customWidth="1"/>
    <col min="13060" max="13060" width="6.7109375" style="1" customWidth="1"/>
    <col min="13061" max="13061" width="40.7109375" style="1" customWidth="1"/>
    <col min="13062" max="13065" width="9.28515625" style="1" customWidth="1"/>
    <col min="13066" max="13314" width="9.140625" style="1"/>
    <col min="13315" max="13315" width="9.28515625" style="1" customWidth="1"/>
    <col min="13316" max="13316" width="6.7109375" style="1" customWidth="1"/>
    <col min="13317" max="13317" width="40.7109375" style="1" customWidth="1"/>
    <col min="13318" max="13321" width="9.28515625" style="1" customWidth="1"/>
    <col min="13322" max="13570" width="9.140625" style="1"/>
    <col min="13571" max="13571" width="9.28515625" style="1" customWidth="1"/>
    <col min="13572" max="13572" width="6.7109375" style="1" customWidth="1"/>
    <col min="13573" max="13573" width="40.7109375" style="1" customWidth="1"/>
    <col min="13574" max="13577" width="9.28515625" style="1" customWidth="1"/>
    <col min="13578" max="13826" width="9.140625" style="1"/>
    <col min="13827" max="13827" width="9.28515625" style="1" customWidth="1"/>
    <col min="13828" max="13828" width="6.7109375" style="1" customWidth="1"/>
    <col min="13829" max="13829" width="40.7109375" style="1" customWidth="1"/>
    <col min="13830" max="13833" width="9.28515625" style="1" customWidth="1"/>
    <col min="13834" max="14082" width="9.140625" style="1"/>
    <col min="14083" max="14083" width="9.28515625" style="1" customWidth="1"/>
    <col min="14084" max="14084" width="6.7109375" style="1" customWidth="1"/>
    <col min="14085" max="14085" width="40.7109375" style="1" customWidth="1"/>
    <col min="14086" max="14089" width="9.28515625" style="1" customWidth="1"/>
    <col min="14090" max="14338" width="9.140625" style="1"/>
    <col min="14339" max="14339" width="9.28515625" style="1" customWidth="1"/>
    <col min="14340" max="14340" width="6.7109375" style="1" customWidth="1"/>
    <col min="14341" max="14341" width="40.7109375" style="1" customWidth="1"/>
    <col min="14342" max="14345" width="9.28515625" style="1" customWidth="1"/>
    <col min="14346" max="14594" width="9.140625" style="1"/>
    <col min="14595" max="14595" width="9.28515625" style="1" customWidth="1"/>
    <col min="14596" max="14596" width="6.7109375" style="1" customWidth="1"/>
    <col min="14597" max="14597" width="40.7109375" style="1" customWidth="1"/>
    <col min="14598" max="14601" width="9.28515625" style="1" customWidth="1"/>
    <col min="14602" max="14850" width="9.140625" style="1"/>
    <col min="14851" max="14851" width="9.28515625" style="1" customWidth="1"/>
    <col min="14852" max="14852" width="6.7109375" style="1" customWidth="1"/>
    <col min="14853" max="14853" width="40.7109375" style="1" customWidth="1"/>
    <col min="14854" max="14857" width="9.28515625" style="1" customWidth="1"/>
    <col min="14858" max="15106" width="9.140625" style="1"/>
    <col min="15107" max="15107" width="9.28515625" style="1" customWidth="1"/>
    <col min="15108" max="15108" width="6.7109375" style="1" customWidth="1"/>
    <col min="15109" max="15109" width="40.7109375" style="1" customWidth="1"/>
    <col min="15110" max="15113" width="9.28515625" style="1" customWidth="1"/>
    <col min="15114" max="15362" width="9.140625" style="1"/>
    <col min="15363" max="15363" width="9.28515625" style="1" customWidth="1"/>
    <col min="15364" max="15364" width="6.7109375" style="1" customWidth="1"/>
    <col min="15365" max="15365" width="40.7109375" style="1" customWidth="1"/>
    <col min="15366" max="15369" width="9.28515625" style="1" customWidth="1"/>
    <col min="15370" max="15618" width="9.140625" style="1"/>
    <col min="15619" max="15619" width="9.28515625" style="1" customWidth="1"/>
    <col min="15620" max="15620" width="6.7109375" style="1" customWidth="1"/>
    <col min="15621" max="15621" width="40.7109375" style="1" customWidth="1"/>
    <col min="15622" max="15625" width="9.28515625" style="1" customWidth="1"/>
    <col min="15626" max="15874" width="9.140625" style="1"/>
    <col min="15875" max="15875" width="9.28515625" style="1" customWidth="1"/>
    <col min="15876" max="15876" width="6.7109375" style="1" customWidth="1"/>
    <col min="15877" max="15877" width="40.7109375" style="1" customWidth="1"/>
    <col min="15878" max="15881" width="9.28515625" style="1" customWidth="1"/>
    <col min="15882" max="16130" width="9.140625" style="1"/>
    <col min="16131" max="16131" width="9.28515625" style="1" customWidth="1"/>
    <col min="16132" max="16132" width="6.7109375" style="1" customWidth="1"/>
    <col min="16133" max="16133" width="40.7109375" style="1" customWidth="1"/>
    <col min="16134" max="16137" width="9.28515625" style="1" customWidth="1"/>
    <col min="16138" max="16384" width="9.140625" style="1"/>
  </cols>
  <sheetData>
    <row r="1" spans="1:10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  <c r="I1" s="73"/>
    </row>
    <row r="2" spans="1:10" x14ac:dyDescent="0.2">
      <c r="A2" s="159" t="s">
        <v>589</v>
      </c>
      <c r="B2" s="159"/>
      <c r="C2" s="159"/>
      <c r="D2" s="159"/>
      <c r="E2" s="159"/>
      <c r="F2" s="73"/>
      <c r="G2" s="73"/>
      <c r="H2" s="73"/>
      <c r="I2" s="73"/>
    </row>
    <row r="3" spans="1:10" ht="48" customHeight="1" x14ac:dyDescent="0.2">
      <c r="A3" s="120" t="s">
        <v>164</v>
      </c>
      <c r="B3" s="121"/>
      <c r="C3" s="121"/>
      <c r="D3" s="121"/>
      <c r="E3" s="121"/>
      <c r="F3" s="160" t="s">
        <v>165</v>
      </c>
      <c r="G3" s="160"/>
      <c r="H3" s="160"/>
      <c r="I3" s="160"/>
    </row>
    <row r="4" spans="1:10" s="3" customFormat="1" x14ac:dyDescent="0.2">
      <c r="A4" s="123" t="s">
        <v>0</v>
      </c>
      <c r="B4" s="123"/>
      <c r="C4" s="141"/>
      <c r="D4" s="123"/>
      <c r="E4" s="124" t="s">
        <v>1</v>
      </c>
      <c r="F4" s="124" t="s">
        <v>2</v>
      </c>
      <c r="G4" s="124" t="s">
        <v>3</v>
      </c>
      <c r="H4" s="124" t="s">
        <v>4</v>
      </c>
      <c r="I4" s="124" t="s">
        <v>5</v>
      </c>
      <c r="J4" s="80" t="s">
        <v>505</v>
      </c>
    </row>
    <row r="5" spans="1:10" s="3" customFormat="1" x14ac:dyDescent="0.2">
      <c r="A5" s="95"/>
      <c r="B5" s="95"/>
      <c r="C5" s="142"/>
      <c r="D5" s="95"/>
      <c r="E5" s="25"/>
      <c r="F5" s="28"/>
      <c r="G5" s="28"/>
      <c r="H5" s="4"/>
      <c r="I5" s="4"/>
    </row>
    <row r="6" spans="1:10" s="3" customFormat="1" ht="20.100000000000001" customHeight="1" x14ac:dyDescent="0.2">
      <c r="A6" s="57" t="s">
        <v>166</v>
      </c>
      <c r="B6" s="57"/>
      <c r="C6" s="142"/>
      <c r="D6" s="95"/>
      <c r="E6" s="143" t="s">
        <v>167</v>
      </c>
      <c r="F6" s="34" t="s">
        <v>33</v>
      </c>
      <c r="G6" s="28">
        <v>10</v>
      </c>
      <c r="H6" s="27"/>
      <c r="I6" s="6"/>
    </row>
    <row r="7" spans="1:10" s="3" customFormat="1" ht="20.100000000000001" customHeight="1" x14ac:dyDescent="0.2">
      <c r="A7" s="57" t="s">
        <v>570</v>
      </c>
      <c r="B7" s="57"/>
      <c r="C7" s="142"/>
      <c r="D7" s="144"/>
      <c r="E7" s="136" t="s">
        <v>571</v>
      </c>
      <c r="F7" s="33" t="s">
        <v>169</v>
      </c>
      <c r="G7" s="28">
        <v>2.2000000000000002</v>
      </c>
      <c r="H7" s="27"/>
      <c r="I7" s="6"/>
    </row>
    <row r="8" spans="1:10" x14ac:dyDescent="0.2">
      <c r="A8" s="54" t="s">
        <v>173</v>
      </c>
      <c r="B8" s="57"/>
      <c r="C8" s="108"/>
      <c r="D8" s="108"/>
      <c r="E8" s="136" t="s">
        <v>174</v>
      </c>
      <c r="F8" s="34"/>
      <c r="G8" s="28"/>
      <c r="H8" s="27"/>
      <c r="I8" s="6"/>
    </row>
    <row r="9" spans="1:10" ht="25.5" x14ac:dyDescent="0.2">
      <c r="A9" s="54"/>
      <c r="B9" s="108" t="s">
        <v>175</v>
      </c>
      <c r="C9" s="132"/>
      <c r="D9" s="132"/>
      <c r="E9" s="137" t="s">
        <v>177</v>
      </c>
      <c r="F9" s="35"/>
      <c r="G9" s="28"/>
      <c r="H9" s="27"/>
      <c r="I9" s="6"/>
    </row>
    <row r="10" spans="1:10" ht="25.5" x14ac:dyDescent="0.2">
      <c r="A10" s="54"/>
      <c r="B10" s="108"/>
      <c r="C10" s="145" t="s">
        <v>17</v>
      </c>
      <c r="D10" s="145"/>
      <c r="E10" s="146" t="s">
        <v>514</v>
      </c>
      <c r="F10" s="35" t="s">
        <v>172</v>
      </c>
      <c r="G10" s="28">
        <v>20</v>
      </c>
      <c r="H10" s="27"/>
      <c r="I10" s="6"/>
      <c r="J10" s="81" t="s">
        <v>504</v>
      </c>
    </row>
    <row r="11" spans="1:10" x14ac:dyDescent="0.2">
      <c r="A11" s="54"/>
      <c r="B11" s="108" t="s">
        <v>176</v>
      </c>
      <c r="C11" s="145"/>
      <c r="D11" s="145"/>
      <c r="E11" s="137" t="s">
        <v>28</v>
      </c>
      <c r="F11" s="34" t="s">
        <v>178</v>
      </c>
      <c r="G11" s="28">
        <v>800</v>
      </c>
      <c r="H11" s="27"/>
      <c r="I11" s="6"/>
    </row>
    <row r="12" spans="1:10" x14ac:dyDescent="0.2">
      <c r="A12" s="54" t="s">
        <v>179</v>
      </c>
      <c r="B12" s="108"/>
      <c r="C12" s="108"/>
      <c r="D12" s="108"/>
      <c r="E12" s="147" t="s">
        <v>180</v>
      </c>
      <c r="F12" s="30"/>
      <c r="G12" s="28"/>
      <c r="H12" s="27"/>
      <c r="I12" s="6"/>
    </row>
    <row r="13" spans="1:10" ht="20.100000000000001" customHeight="1" x14ac:dyDescent="0.2">
      <c r="A13" s="54"/>
      <c r="B13" s="108" t="s">
        <v>181</v>
      </c>
      <c r="C13" s="108"/>
      <c r="D13" s="108"/>
      <c r="E13" s="57" t="s">
        <v>182</v>
      </c>
      <c r="F13" s="30" t="s">
        <v>172</v>
      </c>
      <c r="G13" s="28">
        <v>25</v>
      </c>
      <c r="H13" s="27"/>
      <c r="I13" s="6"/>
    </row>
    <row r="14" spans="1:10" x14ac:dyDescent="0.2">
      <c r="A14" s="54"/>
      <c r="B14" s="108"/>
      <c r="C14" s="108"/>
      <c r="D14" s="108"/>
      <c r="E14" s="115"/>
      <c r="F14" s="30"/>
      <c r="G14" s="28"/>
      <c r="H14" s="27"/>
      <c r="I14" s="6"/>
    </row>
    <row r="15" spans="1:10" x14ac:dyDescent="0.2">
      <c r="A15" s="54"/>
      <c r="B15" s="108"/>
      <c r="C15" s="108"/>
      <c r="D15" s="108"/>
      <c r="E15" s="117"/>
      <c r="F15" s="30"/>
      <c r="G15" s="25"/>
      <c r="H15" s="4"/>
      <c r="I15" s="6"/>
    </row>
    <row r="16" spans="1:10" x14ac:dyDescent="0.2">
      <c r="A16" s="54"/>
      <c r="B16" s="108"/>
      <c r="C16" s="108"/>
      <c r="D16" s="108"/>
      <c r="E16" s="148"/>
      <c r="F16" s="30"/>
      <c r="G16" s="25"/>
      <c r="H16" s="4"/>
      <c r="I16" s="6"/>
    </row>
    <row r="17" spans="1:9" x14ac:dyDescent="0.2">
      <c r="A17" s="54"/>
      <c r="B17" s="108"/>
      <c r="C17" s="108"/>
      <c r="D17" s="108"/>
      <c r="E17" s="136"/>
      <c r="F17" s="28"/>
      <c r="G17" s="25"/>
      <c r="H17" s="4"/>
      <c r="I17" s="6"/>
    </row>
    <row r="18" spans="1:9" x14ac:dyDescent="0.2">
      <c r="A18" s="55" t="s">
        <v>14</v>
      </c>
      <c r="B18" s="62"/>
      <c r="C18" s="118"/>
      <c r="D18" s="118"/>
      <c r="E18" s="119"/>
      <c r="F18" s="58"/>
      <c r="G18" s="55"/>
      <c r="H18" s="13"/>
      <c r="I18" s="15"/>
    </row>
    <row r="19" spans="1:9" x14ac:dyDescent="0.2">
      <c r="F19" s="17"/>
    </row>
    <row r="55" spans="6:6" x14ac:dyDescent="0.2">
      <c r="F55" s="88">
        <v>4</v>
      </c>
    </row>
    <row r="1048440" spans="6:6" x14ac:dyDescent="0.2">
      <c r="F1048440" s="7"/>
    </row>
  </sheetData>
  <sheetProtection algorithmName="SHA-512" hashValue="ZP1Dana8oESKkohEdc3lcP5eozxw1xoLQZ8QdXgB+F+wlb2eRUmmbHhPg8iOJm3NMHZwoJIplIueoIHzgn3uUg==" saltValue="bFo9POpV0y20/Vv7seqwig==" spinCount="100000" sheet="1" objects="1" scenarios="1"/>
  <mergeCells count="3">
    <mergeCell ref="F3:I3"/>
    <mergeCell ref="A1:E1"/>
    <mergeCell ref="A2:E2"/>
  </mergeCells>
  <phoneticPr fontId="7" type="noConversion"/>
  <pageMargins left="0.75" right="0.75" top="1" bottom="1" header="0.5" footer="0.5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EB0B-C4F3-4074-A6FA-A8C82895AE2D}">
  <sheetPr codeName="Sheet6"/>
  <dimension ref="A1:H1048435"/>
  <sheetViews>
    <sheetView view="pageBreakPreview" zoomScaleNormal="100" zoomScaleSheetLayoutView="100" workbookViewId="0">
      <selection activeCell="A5" activeCellId="1" sqref="A1:G4 A5:E18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40.7109375" style="1" customWidth="1"/>
    <col min="4" max="4" width="17.42578125" style="1" bestFit="1" customWidth="1"/>
    <col min="5" max="7" width="20.7109375" style="1" customWidth="1"/>
    <col min="8" max="256" width="9.140625" style="1"/>
    <col min="257" max="257" width="9.28515625" style="1" customWidth="1"/>
    <col min="258" max="258" width="6.7109375" style="1" customWidth="1"/>
    <col min="259" max="259" width="40.7109375" style="1" customWidth="1"/>
    <col min="260" max="263" width="9.28515625" style="1" customWidth="1"/>
    <col min="264" max="512" width="9.140625" style="1"/>
    <col min="513" max="513" width="9.28515625" style="1" customWidth="1"/>
    <col min="514" max="514" width="6.7109375" style="1" customWidth="1"/>
    <col min="515" max="515" width="40.7109375" style="1" customWidth="1"/>
    <col min="516" max="519" width="9.28515625" style="1" customWidth="1"/>
    <col min="520" max="768" width="9.140625" style="1"/>
    <col min="769" max="769" width="9.28515625" style="1" customWidth="1"/>
    <col min="770" max="770" width="6.7109375" style="1" customWidth="1"/>
    <col min="771" max="771" width="40.7109375" style="1" customWidth="1"/>
    <col min="772" max="775" width="9.28515625" style="1" customWidth="1"/>
    <col min="776" max="1024" width="9.140625" style="1"/>
    <col min="1025" max="1025" width="9.28515625" style="1" customWidth="1"/>
    <col min="1026" max="1026" width="6.7109375" style="1" customWidth="1"/>
    <col min="1027" max="1027" width="40.7109375" style="1" customWidth="1"/>
    <col min="1028" max="1031" width="9.28515625" style="1" customWidth="1"/>
    <col min="1032" max="1280" width="9.140625" style="1"/>
    <col min="1281" max="1281" width="9.28515625" style="1" customWidth="1"/>
    <col min="1282" max="1282" width="6.7109375" style="1" customWidth="1"/>
    <col min="1283" max="1283" width="40.7109375" style="1" customWidth="1"/>
    <col min="1284" max="1287" width="9.28515625" style="1" customWidth="1"/>
    <col min="1288" max="1536" width="9.140625" style="1"/>
    <col min="1537" max="1537" width="9.28515625" style="1" customWidth="1"/>
    <col min="1538" max="1538" width="6.7109375" style="1" customWidth="1"/>
    <col min="1539" max="1539" width="40.7109375" style="1" customWidth="1"/>
    <col min="1540" max="1543" width="9.28515625" style="1" customWidth="1"/>
    <col min="1544" max="1792" width="9.140625" style="1"/>
    <col min="1793" max="1793" width="9.28515625" style="1" customWidth="1"/>
    <col min="1794" max="1794" width="6.7109375" style="1" customWidth="1"/>
    <col min="1795" max="1795" width="40.7109375" style="1" customWidth="1"/>
    <col min="1796" max="1799" width="9.28515625" style="1" customWidth="1"/>
    <col min="1800" max="2048" width="9.140625" style="1"/>
    <col min="2049" max="2049" width="9.28515625" style="1" customWidth="1"/>
    <col min="2050" max="2050" width="6.7109375" style="1" customWidth="1"/>
    <col min="2051" max="2051" width="40.7109375" style="1" customWidth="1"/>
    <col min="2052" max="2055" width="9.28515625" style="1" customWidth="1"/>
    <col min="2056" max="2304" width="9.140625" style="1"/>
    <col min="2305" max="2305" width="9.28515625" style="1" customWidth="1"/>
    <col min="2306" max="2306" width="6.7109375" style="1" customWidth="1"/>
    <col min="2307" max="2307" width="40.7109375" style="1" customWidth="1"/>
    <col min="2308" max="2311" width="9.28515625" style="1" customWidth="1"/>
    <col min="2312" max="2560" width="9.140625" style="1"/>
    <col min="2561" max="2561" width="9.28515625" style="1" customWidth="1"/>
    <col min="2562" max="2562" width="6.7109375" style="1" customWidth="1"/>
    <col min="2563" max="2563" width="40.7109375" style="1" customWidth="1"/>
    <col min="2564" max="2567" width="9.28515625" style="1" customWidth="1"/>
    <col min="2568" max="2816" width="9.140625" style="1"/>
    <col min="2817" max="2817" width="9.28515625" style="1" customWidth="1"/>
    <col min="2818" max="2818" width="6.7109375" style="1" customWidth="1"/>
    <col min="2819" max="2819" width="40.7109375" style="1" customWidth="1"/>
    <col min="2820" max="2823" width="9.28515625" style="1" customWidth="1"/>
    <col min="2824" max="3072" width="9.140625" style="1"/>
    <col min="3073" max="3073" width="9.28515625" style="1" customWidth="1"/>
    <col min="3074" max="3074" width="6.7109375" style="1" customWidth="1"/>
    <col min="3075" max="3075" width="40.7109375" style="1" customWidth="1"/>
    <col min="3076" max="3079" width="9.28515625" style="1" customWidth="1"/>
    <col min="3080" max="3328" width="9.140625" style="1"/>
    <col min="3329" max="3329" width="9.28515625" style="1" customWidth="1"/>
    <col min="3330" max="3330" width="6.7109375" style="1" customWidth="1"/>
    <col min="3331" max="3331" width="40.7109375" style="1" customWidth="1"/>
    <col min="3332" max="3335" width="9.28515625" style="1" customWidth="1"/>
    <col min="3336" max="3584" width="9.140625" style="1"/>
    <col min="3585" max="3585" width="9.28515625" style="1" customWidth="1"/>
    <col min="3586" max="3586" width="6.7109375" style="1" customWidth="1"/>
    <col min="3587" max="3587" width="40.7109375" style="1" customWidth="1"/>
    <col min="3588" max="3591" width="9.28515625" style="1" customWidth="1"/>
    <col min="3592" max="3840" width="9.140625" style="1"/>
    <col min="3841" max="3841" width="9.28515625" style="1" customWidth="1"/>
    <col min="3842" max="3842" width="6.7109375" style="1" customWidth="1"/>
    <col min="3843" max="3843" width="40.7109375" style="1" customWidth="1"/>
    <col min="3844" max="3847" width="9.28515625" style="1" customWidth="1"/>
    <col min="3848" max="4096" width="9.140625" style="1"/>
    <col min="4097" max="4097" width="9.28515625" style="1" customWidth="1"/>
    <col min="4098" max="4098" width="6.7109375" style="1" customWidth="1"/>
    <col min="4099" max="4099" width="40.7109375" style="1" customWidth="1"/>
    <col min="4100" max="4103" width="9.28515625" style="1" customWidth="1"/>
    <col min="4104" max="4352" width="9.140625" style="1"/>
    <col min="4353" max="4353" width="9.28515625" style="1" customWidth="1"/>
    <col min="4354" max="4354" width="6.7109375" style="1" customWidth="1"/>
    <col min="4355" max="4355" width="40.7109375" style="1" customWidth="1"/>
    <col min="4356" max="4359" width="9.28515625" style="1" customWidth="1"/>
    <col min="4360" max="4608" width="9.140625" style="1"/>
    <col min="4609" max="4609" width="9.28515625" style="1" customWidth="1"/>
    <col min="4610" max="4610" width="6.7109375" style="1" customWidth="1"/>
    <col min="4611" max="4611" width="40.7109375" style="1" customWidth="1"/>
    <col min="4612" max="4615" width="9.28515625" style="1" customWidth="1"/>
    <col min="4616" max="4864" width="9.140625" style="1"/>
    <col min="4865" max="4865" width="9.28515625" style="1" customWidth="1"/>
    <col min="4866" max="4866" width="6.7109375" style="1" customWidth="1"/>
    <col min="4867" max="4867" width="40.7109375" style="1" customWidth="1"/>
    <col min="4868" max="4871" width="9.28515625" style="1" customWidth="1"/>
    <col min="4872" max="5120" width="9.140625" style="1"/>
    <col min="5121" max="5121" width="9.28515625" style="1" customWidth="1"/>
    <col min="5122" max="5122" width="6.7109375" style="1" customWidth="1"/>
    <col min="5123" max="5123" width="40.7109375" style="1" customWidth="1"/>
    <col min="5124" max="5127" width="9.28515625" style="1" customWidth="1"/>
    <col min="5128" max="5376" width="9.140625" style="1"/>
    <col min="5377" max="5377" width="9.28515625" style="1" customWidth="1"/>
    <col min="5378" max="5378" width="6.7109375" style="1" customWidth="1"/>
    <col min="5379" max="5379" width="40.7109375" style="1" customWidth="1"/>
    <col min="5380" max="5383" width="9.28515625" style="1" customWidth="1"/>
    <col min="5384" max="5632" width="9.140625" style="1"/>
    <col min="5633" max="5633" width="9.28515625" style="1" customWidth="1"/>
    <col min="5634" max="5634" width="6.7109375" style="1" customWidth="1"/>
    <col min="5635" max="5635" width="40.7109375" style="1" customWidth="1"/>
    <col min="5636" max="5639" width="9.28515625" style="1" customWidth="1"/>
    <col min="5640" max="5888" width="9.140625" style="1"/>
    <col min="5889" max="5889" width="9.28515625" style="1" customWidth="1"/>
    <col min="5890" max="5890" width="6.7109375" style="1" customWidth="1"/>
    <col min="5891" max="5891" width="40.7109375" style="1" customWidth="1"/>
    <col min="5892" max="5895" width="9.28515625" style="1" customWidth="1"/>
    <col min="5896" max="6144" width="9.140625" style="1"/>
    <col min="6145" max="6145" width="9.28515625" style="1" customWidth="1"/>
    <col min="6146" max="6146" width="6.7109375" style="1" customWidth="1"/>
    <col min="6147" max="6147" width="40.7109375" style="1" customWidth="1"/>
    <col min="6148" max="6151" width="9.28515625" style="1" customWidth="1"/>
    <col min="6152" max="6400" width="9.140625" style="1"/>
    <col min="6401" max="6401" width="9.28515625" style="1" customWidth="1"/>
    <col min="6402" max="6402" width="6.7109375" style="1" customWidth="1"/>
    <col min="6403" max="6403" width="40.7109375" style="1" customWidth="1"/>
    <col min="6404" max="6407" width="9.28515625" style="1" customWidth="1"/>
    <col min="6408" max="6656" width="9.140625" style="1"/>
    <col min="6657" max="6657" width="9.28515625" style="1" customWidth="1"/>
    <col min="6658" max="6658" width="6.7109375" style="1" customWidth="1"/>
    <col min="6659" max="6659" width="40.7109375" style="1" customWidth="1"/>
    <col min="6660" max="6663" width="9.28515625" style="1" customWidth="1"/>
    <col min="6664" max="6912" width="9.140625" style="1"/>
    <col min="6913" max="6913" width="9.28515625" style="1" customWidth="1"/>
    <col min="6914" max="6914" width="6.7109375" style="1" customWidth="1"/>
    <col min="6915" max="6915" width="40.7109375" style="1" customWidth="1"/>
    <col min="6916" max="6919" width="9.28515625" style="1" customWidth="1"/>
    <col min="6920" max="7168" width="9.140625" style="1"/>
    <col min="7169" max="7169" width="9.28515625" style="1" customWidth="1"/>
    <col min="7170" max="7170" width="6.7109375" style="1" customWidth="1"/>
    <col min="7171" max="7171" width="40.7109375" style="1" customWidth="1"/>
    <col min="7172" max="7175" width="9.28515625" style="1" customWidth="1"/>
    <col min="7176" max="7424" width="9.140625" style="1"/>
    <col min="7425" max="7425" width="9.28515625" style="1" customWidth="1"/>
    <col min="7426" max="7426" width="6.7109375" style="1" customWidth="1"/>
    <col min="7427" max="7427" width="40.7109375" style="1" customWidth="1"/>
    <col min="7428" max="7431" width="9.28515625" style="1" customWidth="1"/>
    <col min="7432" max="7680" width="9.140625" style="1"/>
    <col min="7681" max="7681" width="9.28515625" style="1" customWidth="1"/>
    <col min="7682" max="7682" width="6.7109375" style="1" customWidth="1"/>
    <col min="7683" max="7683" width="40.7109375" style="1" customWidth="1"/>
    <col min="7684" max="7687" width="9.28515625" style="1" customWidth="1"/>
    <col min="7688" max="7936" width="9.140625" style="1"/>
    <col min="7937" max="7937" width="9.28515625" style="1" customWidth="1"/>
    <col min="7938" max="7938" width="6.7109375" style="1" customWidth="1"/>
    <col min="7939" max="7939" width="40.7109375" style="1" customWidth="1"/>
    <col min="7940" max="7943" width="9.28515625" style="1" customWidth="1"/>
    <col min="7944" max="8192" width="9.140625" style="1"/>
    <col min="8193" max="8193" width="9.28515625" style="1" customWidth="1"/>
    <col min="8194" max="8194" width="6.7109375" style="1" customWidth="1"/>
    <col min="8195" max="8195" width="40.7109375" style="1" customWidth="1"/>
    <col min="8196" max="8199" width="9.28515625" style="1" customWidth="1"/>
    <col min="8200" max="8448" width="9.140625" style="1"/>
    <col min="8449" max="8449" width="9.28515625" style="1" customWidth="1"/>
    <col min="8450" max="8450" width="6.7109375" style="1" customWidth="1"/>
    <col min="8451" max="8451" width="40.7109375" style="1" customWidth="1"/>
    <col min="8452" max="8455" width="9.28515625" style="1" customWidth="1"/>
    <col min="8456" max="8704" width="9.140625" style="1"/>
    <col min="8705" max="8705" width="9.28515625" style="1" customWidth="1"/>
    <col min="8706" max="8706" width="6.7109375" style="1" customWidth="1"/>
    <col min="8707" max="8707" width="40.7109375" style="1" customWidth="1"/>
    <col min="8708" max="8711" width="9.28515625" style="1" customWidth="1"/>
    <col min="8712" max="8960" width="9.140625" style="1"/>
    <col min="8961" max="8961" width="9.28515625" style="1" customWidth="1"/>
    <col min="8962" max="8962" width="6.7109375" style="1" customWidth="1"/>
    <col min="8963" max="8963" width="40.7109375" style="1" customWidth="1"/>
    <col min="8964" max="8967" width="9.28515625" style="1" customWidth="1"/>
    <col min="8968" max="9216" width="9.140625" style="1"/>
    <col min="9217" max="9217" width="9.28515625" style="1" customWidth="1"/>
    <col min="9218" max="9218" width="6.7109375" style="1" customWidth="1"/>
    <col min="9219" max="9219" width="40.7109375" style="1" customWidth="1"/>
    <col min="9220" max="9223" width="9.28515625" style="1" customWidth="1"/>
    <col min="9224" max="9472" width="9.140625" style="1"/>
    <col min="9473" max="9473" width="9.28515625" style="1" customWidth="1"/>
    <col min="9474" max="9474" width="6.7109375" style="1" customWidth="1"/>
    <col min="9475" max="9475" width="40.7109375" style="1" customWidth="1"/>
    <col min="9476" max="9479" width="9.28515625" style="1" customWidth="1"/>
    <col min="9480" max="9728" width="9.140625" style="1"/>
    <col min="9729" max="9729" width="9.28515625" style="1" customWidth="1"/>
    <col min="9730" max="9730" width="6.7109375" style="1" customWidth="1"/>
    <col min="9731" max="9731" width="40.7109375" style="1" customWidth="1"/>
    <col min="9732" max="9735" width="9.28515625" style="1" customWidth="1"/>
    <col min="9736" max="9984" width="9.140625" style="1"/>
    <col min="9985" max="9985" width="9.28515625" style="1" customWidth="1"/>
    <col min="9986" max="9986" width="6.7109375" style="1" customWidth="1"/>
    <col min="9987" max="9987" width="40.7109375" style="1" customWidth="1"/>
    <col min="9988" max="9991" width="9.28515625" style="1" customWidth="1"/>
    <col min="9992" max="10240" width="9.140625" style="1"/>
    <col min="10241" max="10241" width="9.28515625" style="1" customWidth="1"/>
    <col min="10242" max="10242" width="6.7109375" style="1" customWidth="1"/>
    <col min="10243" max="10243" width="40.7109375" style="1" customWidth="1"/>
    <col min="10244" max="10247" width="9.28515625" style="1" customWidth="1"/>
    <col min="10248" max="10496" width="9.140625" style="1"/>
    <col min="10497" max="10497" width="9.28515625" style="1" customWidth="1"/>
    <col min="10498" max="10498" width="6.7109375" style="1" customWidth="1"/>
    <col min="10499" max="10499" width="40.7109375" style="1" customWidth="1"/>
    <col min="10500" max="10503" width="9.28515625" style="1" customWidth="1"/>
    <col min="10504" max="10752" width="9.140625" style="1"/>
    <col min="10753" max="10753" width="9.28515625" style="1" customWidth="1"/>
    <col min="10754" max="10754" width="6.7109375" style="1" customWidth="1"/>
    <col min="10755" max="10755" width="40.7109375" style="1" customWidth="1"/>
    <col min="10756" max="10759" width="9.28515625" style="1" customWidth="1"/>
    <col min="10760" max="11008" width="9.140625" style="1"/>
    <col min="11009" max="11009" width="9.28515625" style="1" customWidth="1"/>
    <col min="11010" max="11010" width="6.7109375" style="1" customWidth="1"/>
    <col min="11011" max="11011" width="40.7109375" style="1" customWidth="1"/>
    <col min="11012" max="11015" width="9.28515625" style="1" customWidth="1"/>
    <col min="11016" max="11264" width="9.140625" style="1"/>
    <col min="11265" max="11265" width="9.28515625" style="1" customWidth="1"/>
    <col min="11266" max="11266" width="6.7109375" style="1" customWidth="1"/>
    <col min="11267" max="11267" width="40.7109375" style="1" customWidth="1"/>
    <col min="11268" max="11271" width="9.28515625" style="1" customWidth="1"/>
    <col min="11272" max="11520" width="9.140625" style="1"/>
    <col min="11521" max="11521" width="9.28515625" style="1" customWidth="1"/>
    <col min="11522" max="11522" width="6.7109375" style="1" customWidth="1"/>
    <col min="11523" max="11523" width="40.7109375" style="1" customWidth="1"/>
    <col min="11524" max="11527" width="9.28515625" style="1" customWidth="1"/>
    <col min="11528" max="11776" width="9.140625" style="1"/>
    <col min="11777" max="11777" width="9.28515625" style="1" customWidth="1"/>
    <col min="11778" max="11778" width="6.7109375" style="1" customWidth="1"/>
    <col min="11779" max="11779" width="40.7109375" style="1" customWidth="1"/>
    <col min="11780" max="11783" width="9.28515625" style="1" customWidth="1"/>
    <col min="11784" max="12032" width="9.140625" style="1"/>
    <col min="12033" max="12033" width="9.28515625" style="1" customWidth="1"/>
    <col min="12034" max="12034" width="6.7109375" style="1" customWidth="1"/>
    <col min="12035" max="12035" width="40.7109375" style="1" customWidth="1"/>
    <col min="12036" max="12039" width="9.28515625" style="1" customWidth="1"/>
    <col min="12040" max="12288" width="9.140625" style="1"/>
    <col min="12289" max="12289" width="9.28515625" style="1" customWidth="1"/>
    <col min="12290" max="12290" width="6.7109375" style="1" customWidth="1"/>
    <col min="12291" max="12291" width="40.7109375" style="1" customWidth="1"/>
    <col min="12292" max="12295" width="9.28515625" style="1" customWidth="1"/>
    <col min="12296" max="12544" width="9.140625" style="1"/>
    <col min="12545" max="12545" width="9.28515625" style="1" customWidth="1"/>
    <col min="12546" max="12546" width="6.7109375" style="1" customWidth="1"/>
    <col min="12547" max="12547" width="40.7109375" style="1" customWidth="1"/>
    <col min="12548" max="12551" width="9.28515625" style="1" customWidth="1"/>
    <col min="12552" max="12800" width="9.140625" style="1"/>
    <col min="12801" max="12801" width="9.28515625" style="1" customWidth="1"/>
    <col min="12802" max="12802" width="6.7109375" style="1" customWidth="1"/>
    <col min="12803" max="12803" width="40.7109375" style="1" customWidth="1"/>
    <col min="12804" max="12807" width="9.28515625" style="1" customWidth="1"/>
    <col min="12808" max="13056" width="9.140625" style="1"/>
    <col min="13057" max="13057" width="9.28515625" style="1" customWidth="1"/>
    <col min="13058" max="13058" width="6.7109375" style="1" customWidth="1"/>
    <col min="13059" max="13059" width="40.7109375" style="1" customWidth="1"/>
    <col min="13060" max="13063" width="9.28515625" style="1" customWidth="1"/>
    <col min="13064" max="13312" width="9.140625" style="1"/>
    <col min="13313" max="13313" width="9.28515625" style="1" customWidth="1"/>
    <col min="13314" max="13314" width="6.7109375" style="1" customWidth="1"/>
    <col min="13315" max="13315" width="40.7109375" style="1" customWidth="1"/>
    <col min="13316" max="13319" width="9.28515625" style="1" customWidth="1"/>
    <col min="13320" max="13568" width="9.140625" style="1"/>
    <col min="13569" max="13569" width="9.28515625" style="1" customWidth="1"/>
    <col min="13570" max="13570" width="6.7109375" style="1" customWidth="1"/>
    <col min="13571" max="13571" width="40.7109375" style="1" customWidth="1"/>
    <col min="13572" max="13575" width="9.28515625" style="1" customWidth="1"/>
    <col min="13576" max="13824" width="9.140625" style="1"/>
    <col min="13825" max="13825" width="9.28515625" style="1" customWidth="1"/>
    <col min="13826" max="13826" width="6.7109375" style="1" customWidth="1"/>
    <col min="13827" max="13827" width="40.7109375" style="1" customWidth="1"/>
    <col min="13828" max="13831" width="9.28515625" style="1" customWidth="1"/>
    <col min="13832" max="14080" width="9.140625" style="1"/>
    <col min="14081" max="14081" width="9.28515625" style="1" customWidth="1"/>
    <col min="14082" max="14082" width="6.7109375" style="1" customWidth="1"/>
    <col min="14083" max="14083" width="40.7109375" style="1" customWidth="1"/>
    <col min="14084" max="14087" width="9.28515625" style="1" customWidth="1"/>
    <col min="14088" max="14336" width="9.140625" style="1"/>
    <col min="14337" max="14337" width="9.28515625" style="1" customWidth="1"/>
    <col min="14338" max="14338" width="6.7109375" style="1" customWidth="1"/>
    <col min="14339" max="14339" width="40.7109375" style="1" customWidth="1"/>
    <col min="14340" max="14343" width="9.28515625" style="1" customWidth="1"/>
    <col min="14344" max="14592" width="9.140625" style="1"/>
    <col min="14593" max="14593" width="9.28515625" style="1" customWidth="1"/>
    <col min="14594" max="14594" width="6.7109375" style="1" customWidth="1"/>
    <col min="14595" max="14595" width="40.7109375" style="1" customWidth="1"/>
    <col min="14596" max="14599" width="9.28515625" style="1" customWidth="1"/>
    <col min="14600" max="14848" width="9.140625" style="1"/>
    <col min="14849" max="14849" width="9.28515625" style="1" customWidth="1"/>
    <col min="14850" max="14850" width="6.7109375" style="1" customWidth="1"/>
    <col min="14851" max="14851" width="40.7109375" style="1" customWidth="1"/>
    <col min="14852" max="14855" width="9.28515625" style="1" customWidth="1"/>
    <col min="14856" max="15104" width="9.140625" style="1"/>
    <col min="15105" max="15105" width="9.28515625" style="1" customWidth="1"/>
    <col min="15106" max="15106" width="6.7109375" style="1" customWidth="1"/>
    <col min="15107" max="15107" width="40.7109375" style="1" customWidth="1"/>
    <col min="15108" max="15111" width="9.28515625" style="1" customWidth="1"/>
    <col min="15112" max="15360" width="9.140625" style="1"/>
    <col min="15361" max="15361" width="9.28515625" style="1" customWidth="1"/>
    <col min="15362" max="15362" width="6.7109375" style="1" customWidth="1"/>
    <col min="15363" max="15363" width="40.7109375" style="1" customWidth="1"/>
    <col min="15364" max="15367" width="9.28515625" style="1" customWidth="1"/>
    <col min="15368" max="15616" width="9.140625" style="1"/>
    <col min="15617" max="15617" width="9.28515625" style="1" customWidth="1"/>
    <col min="15618" max="15618" width="6.7109375" style="1" customWidth="1"/>
    <col min="15619" max="15619" width="40.7109375" style="1" customWidth="1"/>
    <col min="15620" max="15623" width="9.28515625" style="1" customWidth="1"/>
    <col min="15624" max="15872" width="9.140625" style="1"/>
    <col min="15873" max="15873" width="9.28515625" style="1" customWidth="1"/>
    <col min="15874" max="15874" width="6.7109375" style="1" customWidth="1"/>
    <col min="15875" max="15875" width="40.7109375" style="1" customWidth="1"/>
    <col min="15876" max="15879" width="9.28515625" style="1" customWidth="1"/>
    <col min="15880" max="16128" width="9.140625" style="1"/>
    <col min="16129" max="16129" width="9.28515625" style="1" customWidth="1"/>
    <col min="16130" max="16130" width="6.7109375" style="1" customWidth="1"/>
    <col min="16131" max="16131" width="40.7109375" style="1" customWidth="1"/>
    <col min="16132" max="16135" width="9.28515625" style="1" customWidth="1"/>
    <col min="16136" max="16384" width="9.140625" style="1"/>
  </cols>
  <sheetData>
    <row r="1" spans="1:8" ht="12.75" customHeight="1" x14ac:dyDescent="0.2">
      <c r="A1" s="158" t="s">
        <v>526</v>
      </c>
      <c r="B1" s="158"/>
      <c r="C1" s="158"/>
      <c r="D1" s="158"/>
      <c r="E1" s="158"/>
      <c r="F1" s="73"/>
      <c r="G1" s="73"/>
    </row>
    <row r="2" spans="1:8" x14ac:dyDescent="0.2">
      <c r="A2" s="159" t="s">
        <v>589</v>
      </c>
      <c r="B2" s="159"/>
      <c r="C2" s="159"/>
      <c r="D2" s="159"/>
      <c r="E2" s="159"/>
      <c r="F2" s="73"/>
      <c r="G2" s="73"/>
    </row>
    <row r="3" spans="1:8" ht="48" customHeight="1" x14ac:dyDescent="0.2">
      <c r="A3" s="149" t="s">
        <v>183</v>
      </c>
      <c r="B3" s="150"/>
      <c r="C3" s="150"/>
      <c r="D3" s="161" t="s">
        <v>7</v>
      </c>
      <c r="E3" s="161"/>
      <c r="F3" s="161"/>
      <c r="G3" s="162"/>
    </row>
    <row r="4" spans="1:8" s="3" customFormat="1" x14ac:dyDescent="0.2">
      <c r="A4" s="151" t="s">
        <v>0</v>
      </c>
      <c r="B4" s="151"/>
      <c r="C4" s="152" t="s">
        <v>1</v>
      </c>
      <c r="D4" s="153" t="s">
        <v>2</v>
      </c>
      <c r="E4" s="153" t="s">
        <v>3</v>
      </c>
      <c r="F4" s="153" t="s">
        <v>4</v>
      </c>
      <c r="G4" s="153" t="s">
        <v>5</v>
      </c>
      <c r="H4" s="3" t="s">
        <v>505</v>
      </c>
    </row>
    <row r="5" spans="1:8" s="3" customFormat="1" x14ac:dyDescent="0.2">
      <c r="A5" s="95"/>
      <c r="B5" s="95"/>
      <c r="C5" s="67"/>
      <c r="D5" s="28"/>
      <c r="E5" s="28"/>
      <c r="F5" s="4"/>
      <c r="G5" s="4"/>
    </row>
    <row r="6" spans="1:8" s="3" customFormat="1" x14ac:dyDescent="0.2">
      <c r="A6" s="93"/>
      <c r="B6" s="93"/>
      <c r="C6" s="67"/>
      <c r="D6" s="28"/>
      <c r="E6" s="28"/>
      <c r="F6" s="4"/>
      <c r="G6" s="4"/>
    </row>
    <row r="7" spans="1:8" s="3" customFormat="1" x14ac:dyDescent="0.2">
      <c r="A7" s="57" t="s">
        <v>184</v>
      </c>
      <c r="B7" s="95"/>
      <c r="C7" s="154" t="s">
        <v>185</v>
      </c>
      <c r="D7" s="28"/>
      <c r="E7" s="28"/>
      <c r="F7" s="4"/>
      <c r="G7" s="8"/>
    </row>
    <row r="8" spans="1:8" s="3" customFormat="1" ht="25.5" x14ac:dyDescent="0.2">
      <c r="A8" s="95"/>
      <c r="B8" s="57" t="s">
        <v>186</v>
      </c>
      <c r="C8" s="116" t="s">
        <v>188</v>
      </c>
      <c r="D8" s="33" t="s">
        <v>168</v>
      </c>
      <c r="E8" s="28">
        <v>2.2000000000000002</v>
      </c>
      <c r="F8" s="27"/>
      <c r="G8" s="6"/>
    </row>
    <row r="9" spans="1:8" s="3" customFormat="1" ht="25.5" x14ac:dyDescent="0.2">
      <c r="A9" s="95"/>
      <c r="B9" s="57" t="s">
        <v>187</v>
      </c>
      <c r="C9" s="116" t="s">
        <v>189</v>
      </c>
      <c r="D9" s="33" t="s">
        <v>168</v>
      </c>
      <c r="E9" s="28">
        <v>0.6</v>
      </c>
      <c r="F9" s="27"/>
      <c r="G9" s="6"/>
    </row>
    <row r="10" spans="1:8" s="3" customFormat="1" x14ac:dyDescent="0.2">
      <c r="A10" s="57" t="s">
        <v>190</v>
      </c>
      <c r="B10" s="57"/>
      <c r="C10" s="155" t="s">
        <v>191</v>
      </c>
      <c r="D10" s="33"/>
      <c r="E10" s="28"/>
      <c r="F10" s="27"/>
      <c r="G10" s="6"/>
    </row>
    <row r="11" spans="1:8" s="3" customFormat="1" ht="25.5" x14ac:dyDescent="0.2">
      <c r="A11" s="57"/>
      <c r="B11" s="57" t="s">
        <v>192</v>
      </c>
      <c r="C11" s="116" t="s">
        <v>194</v>
      </c>
      <c r="D11" s="33" t="s">
        <v>168</v>
      </c>
      <c r="E11" s="28">
        <v>2.2000000000000002</v>
      </c>
      <c r="F11" s="27"/>
      <c r="G11" s="6"/>
    </row>
    <row r="12" spans="1:8" s="3" customFormat="1" ht="38.25" x14ac:dyDescent="0.2">
      <c r="A12" s="57"/>
      <c r="B12" s="57" t="s">
        <v>193</v>
      </c>
      <c r="C12" s="116" t="s">
        <v>195</v>
      </c>
      <c r="D12" s="33" t="s">
        <v>168</v>
      </c>
      <c r="E12" s="28">
        <v>0.6</v>
      </c>
      <c r="F12" s="27"/>
      <c r="G12" s="6"/>
    </row>
    <row r="13" spans="1:8" s="3" customFormat="1" ht="25.5" x14ac:dyDescent="0.2">
      <c r="A13" s="57" t="s">
        <v>196</v>
      </c>
      <c r="B13" s="57"/>
      <c r="C13" s="154" t="s">
        <v>197</v>
      </c>
      <c r="D13" s="30"/>
      <c r="E13" s="28"/>
      <c r="F13" s="27"/>
      <c r="G13" s="6"/>
    </row>
    <row r="14" spans="1:8" s="3" customFormat="1" ht="25.5" x14ac:dyDescent="0.2">
      <c r="A14" s="95"/>
      <c r="B14" s="57" t="s">
        <v>198</v>
      </c>
      <c r="C14" s="116" t="s">
        <v>487</v>
      </c>
      <c r="D14" s="35" t="s">
        <v>172</v>
      </c>
      <c r="E14" s="28">
        <v>8</v>
      </c>
      <c r="F14" s="53"/>
      <c r="G14" s="6"/>
    </row>
    <row r="15" spans="1:8" x14ac:dyDescent="0.2">
      <c r="A15" s="54"/>
      <c r="B15" s="108"/>
      <c r="C15" s="117"/>
      <c r="D15" s="30"/>
      <c r="E15" s="25"/>
      <c r="F15" s="4"/>
      <c r="G15" s="39"/>
    </row>
    <row r="16" spans="1:8" x14ac:dyDescent="0.2">
      <c r="A16" s="54"/>
      <c r="B16" s="108"/>
      <c r="C16" s="148"/>
      <c r="D16" s="30"/>
      <c r="E16" s="25"/>
      <c r="F16" s="4"/>
      <c r="G16" s="39"/>
    </row>
    <row r="17" spans="1:7" x14ac:dyDescent="0.2">
      <c r="A17" s="54"/>
      <c r="B17" s="108"/>
      <c r="C17" s="136"/>
      <c r="D17" s="28"/>
      <c r="E17" s="25"/>
      <c r="F17" s="4"/>
      <c r="G17" s="39"/>
    </row>
    <row r="18" spans="1:7" x14ac:dyDescent="0.2">
      <c r="A18" s="55" t="s">
        <v>14</v>
      </c>
      <c r="B18" s="62"/>
      <c r="C18" s="119"/>
      <c r="D18" s="58"/>
      <c r="E18" s="55"/>
      <c r="F18" s="13"/>
      <c r="G18" s="15"/>
    </row>
    <row r="19" spans="1:7" x14ac:dyDescent="0.2">
      <c r="D19" s="17"/>
    </row>
    <row r="56" spans="4:4" x14ac:dyDescent="0.2">
      <c r="D56" s="88">
        <v>5</v>
      </c>
    </row>
    <row r="1048435" spans="4:4" x14ac:dyDescent="0.2">
      <c r="D1048435" s="7"/>
    </row>
  </sheetData>
  <sheetProtection algorithmName="SHA-512" hashValue="Zk0LpZRdrGPj/LJ0Lqi+You9uASzirvuAPZs73rhdEvrJ8+Kw7XrbQawx8APhfdXyoSj7M74Hd2bwbESnSjS+Q==" saltValue="CrIhenmc5idM58LAO04LlA==" spinCount="100000" sheet="1" objects="1" scenarios="1"/>
  <mergeCells count="3">
    <mergeCell ref="D3:G3"/>
    <mergeCell ref="A1:E1"/>
    <mergeCell ref="A2:E2"/>
  </mergeCells>
  <phoneticPr fontId="7" type="noConversion"/>
  <pageMargins left="0.75" right="0.75" top="1" bottom="1" header="0.5" footer="0.5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46BD-57E7-4EC4-9A10-0A91FAF5D2E1}">
  <sheetPr codeName="Sheet7"/>
  <dimension ref="A1:H1048441"/>
  <sheetViews>
    <sheetView view="pageBreakPreview" zoomScaleNormal="100" zoomScaleSheetLayoutView="100" workbookViewId="0">
      <selection activeCell="D11" sqref="D11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140625" style="16" bestFit="1" customWidth="1"/>
    <col min="4" max="4" width="40.7109375" style="1" customWidth="1"/>
    <col min="5" max="5" width="16.5703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8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8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8" ht="48" customHeight="1" x14ac:dyDescent="0.2">
      <c r="A3" s="120" t="s">
        <v>199</v>
      </c>
      <c r="B3" s="121"/>
      <c r="C3" s="121"/>
      <c r="D3" s="121"/>
      <c r="E3" s="157" t="s">
        <v>200</v>
      </c>
      <c r="F3" s="157"/>
      <c r="G3" s="157"/>
      <c r="H3" s="157"/>
    </row>
    <row r="4" spans="1:8" s="3" customFormat="1" x14ac:dyDescent="0.2">
      <c r="A4" s="123" t="s">
        <v>0</v>
      </c>
      <c r="B4" s="123"/>
      <c r="C4" s="141"/>
      <c r="D4" s="124" t="s">
        <v>1</v>
      </c>
      <c r="E4" s="124" t="s">
        <v>2</v>
      </c>
      <c r="F4" s="124" t="s">
        <v>3</v>
      </c>
      <c r="G4" s="2" t="s">
        <v>4</v>
      </c>
      <c r="H4" s="2" t="s">
        <v>5</v>
      </c>
    </row>
    <row r="5" spans="1:8" s="3" customFormat="1" x14ac:dyDescent="0.2">
      <c r="A5" s="95"/>
      <c r="B5" s="95"/>
      <c r="C5" s="142"/>
      <c r="D5" s="25"/>
      <c r="E5" s="28"/>
      <c r="F5" s="28"/>
      <c r="G5" s="4"/>
      <c r="H5" s="4"/>
    </row>
    <row r="6" spans="1:8" s="3" customFormat="1" x14ac:dyDescent="0.2">
      <c r="A6" s="93"/>
      <c r="B6" s="93"/>
      <c r="C6" s="185"/>
      <c r="D6" s="25"/>
      <c r="E6" s="28"/>
      <c r="F6" s="28"/>
      <c r="G6" s="4"/>
      <c r="H6" s="4"/>
    </row>
    <row r="7" spans="1:8" s="3" customFormat="1" x14ac:dyDescent="0.2">
      <c r="A7" s="57" t="s">
        <v>201</v>
      </c>
      <c r="B7" s="95"/>
      <c r="C7" s="142"/>
      <c r="D7" s="154" t="s">
        <v>202</v>
      </c>
      <c r="E7" s="28"/>
      <c r="F7" s="28"/>
      <c r="G7" s="4"/>
      <c r="H7" s="8"/>
    </row>
    <row r="8" spans="1:8" s="3" customFormat="1" ht="25.5" x14ac:dyDescent="0.2">
      <c r="A8" s="95"/>
      <c r="B8" s="57" t="s">
        <v>203</v>
      </c>
      <c r="C8" s="142"/>
      <c r="D8" s="116" t="s">
        <v>204</v>
      </c>
      <c r="E8" s="33" t="s">
        <v>171</v>
      </c>
      <c r="F8" s="30">
        <v>1500</v>
      </c>
      <c r="G8" s="6"/>
      <c r="H8" s="6"/>
    </row>
    <row r="9" spans="1:8" s="3" customFormat="1" x14ac:dyDescent="0.2">
      <c r="A9" s="57" t="s">
        <v>205</v>
      </c>
      <c r="B9" s="57"/>
      <c r="C9" s="186"/>
      <c r="D9" s="187" t="s">
        <v>206</v>
      </c>
      <c r="E9" s="33"/>
      <c r="F9" s="30"/>
      <c r="G9" s="6"/>
      <c r="H9" s="8"/>
    </row>
    <row r="10" spans="1:8" s="3" customFormat="1" ht="25.5" x14ac:dyDescent="0.2">
      <c r="A10" s="95"/>
      <c r="B10" s="57" t="s">
        <v>207</v>
      </c>
      <c r="C10" s="186"/>
      <c r="D10" s="137" t="s">
        <v>208</v>
      </c>
      <c r="E10" s="34"/>
      <c r="F10" s="30"/>
      <c r="G10" s="6"/>
      <c r="H10" s="8"/>
    </row>
    <row r="11" spans="1:8" s="3" customFormat="1" ht="25.5" customHeight="1" x14ac:dyDescent="0.2">
      <c r="A11" s="95"/>
      <c r="B11" s="57"/>
      <c r="C11" s="186" t="s">
        <v>17</v>
      </c>
      <c r="D11" s="137" t="s">
        <v>209</v>
      </c>
      <c r="E11" s="34" t="s">
        <v>210</v>
      </c>
      <c r="F11" s="30">
        <f>('C4.4 COMMERCIAL MATERIALS'!F8+'C4.4 COMMERCIAL MATERIALS'!F9)*50</f>
        <v>290000</v>
      </c>
      <c r="G11" s="6"/>
      <c r="H11" s="6"/>
    </row>
    <row r="12" spans="1:8" x14ac:dyDescent="0.2">
      <c r="A12" s="188"/>
      <c r="B12" s="189"/>
      <c r="C12" s="189"/>
      <c r="D12" s="190"/>
      <c r="E12" s="30"/>
      <c r="F12" s="59"/>
      <c r="G12" s="171"/>
      <c r="H12" s="38"/>
    </row>
    <row r="13" spans="1:8" x14ac:dyDescent="0.2">
      <c r="A13" s="188"/>
      <c r="B13" s="189"/>
      <c r="C13" s="189"/>
      <c r="D13" s="148"/>
      <c r="E13" s="30"/>
      <c r="F13" s="59"/>
      <c r="G13" s="171"/>
      <c r="H13" s="38"/>
    </row>
    <row r="14" spans="1:8" x14ac:dyDescent="0.2">
      <c r="A14" s="188"/>
      <c r="B14" s="189"/>
      <c r="C14" s="189"/>
      <c r="D14" s="191"/>
      <c r="E14" s="60"/>
      <c r="F14" s="59"/>
      <c r="G14" s="171"/>
      <c r="H14" s="38"/>
    </row>
    <row r="15" spans="1:8" x14ac:dyDescent="0.2">
      <c r="A15" s="55" t="s">
        <v>14</v>
      </c>
      <c r="B15" s="62"/>
      <c r="C15" s="118"/>
      <c r="D15" s="119"/>
      <c r="E15" s="58"/>
      <c r="F15" s="55"/>
      <c r="G15" s="13"/>
      <c r="H15" s="15"/>
    </row>
    <row r="16" spans="1:8" x14ac:dyDescent="0.2">
      <c r="E16" s="17"/>
    </row>
    <row r="55" spans="5:5" x14ac:dyDescent="0.2">
      <c r="E55" s="88">
        <v>6</v>
      </c>
    </row>
    <row r="1048441" spans="5:5" x14ac:dyDescent="0.2">
      <c r="E1048441" s="7"/>
    </row>
  </sheetData>
  <sheetProtection algorithmName="SHA-512" hashValue="mk3wUtusMdqJfmzRoRZnhjAukx9HW5x0TBKkYMuijqCp29WAXkS2KOG9nDPiVasLjOTQUA1UwRrAWPTgVNGSGQ==" saltValue="Q18TVv5XpZq1+cIYD5vX2Q==" spinCount="100000" sheet="1" objects="1" scenarios="1"/>
  <mergeCells count="3">
    <mergeCell ref="E3:H3"/>
    <mergeCell ref="A1:E1"/>
    <mergeCell ref="A2:E2"/>
  </mergeCells>
  <pageMargins left="0.75" right="0.75" top="1" bottom="1" header="0.5" footer="0.5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F8DA1-3E98-419F-B102-995C26084209}">
  <sheetPr codeName="Sheet8">
    <tabColor theme="0"/>
  </sheetPr>
  <dimension ref="A1:I1048473"/>
  <sheetViews>
    <sheetView view="pageBreakPreview" zoomScaleNormal="100" zoomScaleSheetLayoutView="100" workbookViewId="0">
      <selection activeCell="A4" activeCellId="1" sqref="A1:H3 A4:F47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140625" style="16" bestFit="1" customWidth="1"/>
    <col min="4" max="4" width="40.7109375" style="1" customWidth="1"/>
    <col min="5" max="5" width="18.42578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211</v>
      </c>
      <c r="B3" s="121"/>
      <c r="C3" s="121"/>
      <c r="D3" s="121"/>
      <c r="E3" s="160" t="s">
        <v>212</v>
      </c>
      <c r="F3" s="160"/>
      <c r="G3" s="160"/>
      <c r="H3" s="160"/>
    </row>
    <row r="4" spans="1:9" s="3" customFormat="1" x14ac:dyDescent="0.2">
      <c r="A4" s="123" t="s">
        <v>0</v>
      </c>
      <c r="B4" s="123"/>
      <c r="C4" s="141"/>
      <c r="D4" s="124" t="s">
        <v>1</v>
      </c>
      <c r="E4" s="124" t="s">
        <v>2</v>
      </c>
      <c r="F4" s="124" t="s">
        <v>3</v>
      </c>
      <c r="G4" s="2" t="s">
        <v>4</v>
      </c>
      <c r="H4" s="2" t="s">
        <v>5</v>
      </c>
      <c r="I4" s="80" t="s">
        <v>505</v>
      </c>
    </row>
    <row r="5" spans="1:9" s="3" customFormat="1" x14ac:dyDescent="0.2">
      <c r="A5" s="95"/>
      <c r="B5" s="95"/>
      <c r="C5" s="142"/>
      <c r="D5" s="25"/>
      <c r="E5" s="28"/>
      <c r="F5" s="28"/>
      <c r="G5" s="4"/>
      <c r="H5" s="4"/>
    </row>
    <row r="6" spans="1:9" s="3" customFormat="1" x14ac:dyDescent="0.2">
      <c r="A6" s="93"/>
      <c r="B6" s="93"/>
      <c r="C6" s="185"/>
      <c r="D6" s="25"/>
      <c r="E6" s="28"/>
      <c r="F6" s="28"/>
      <c r="G6" s="4"/>
      <c r="H6" s="4"/>
    </row>
    <row r="7" spans="1:9" s="3" customFormat="1" ht="25.5" x14ac:dyDescent="0.2">
      <c r="A7" s="57" t="s">
        <v>213</v>
      </c>
      <c r="B7" s="95"/>
      <c r="C7" s="95"/>
      <c r="D7" s="155" t="s">
        <v>214</v>
      </c>
      <c r="E7" s="28"/>
      <c r="F7" s="28"/>
      <c r="G7" s="4"/>
      <c r="H7" s="8"/>
    </row>
    <row r="8" spans="1:9" s="3" customFormat="1" x14ac:dyDescent="0.2">
      <c r="A8" s="95"/>
      <c r="B8" s="57" t="s">
        <v>215</v>
      </c>
      <c r="C8" s="95"/>
      <c r="D8" s="98" t="s">
        <v>217</v>
      </c>
      <c r="E8" s="30" t="s">
        <v>13</v>
      </c>
      <c r="F8" s="30">
        <v>1</v>
      </c>
      <c r="G8" s="53"/>
      <c r="H8" s="6"/>
    </row>
    <row r="9" spans="1:9" s="3" customFormat="1" x14ac:dyDescent="0.2">
      <c r="A9" s="95"/>
      <c r="B9" s="57"/>
      <c r="C9" s="95"/>
      <c r="D9" s="98"/>
      <c r="E9" s="33"/>
      <c r="F9" s="30"/>
      <c r="G9" s="53"/>
      <c r="H9" s="6"/>
    </row>
    <row r="10" spans="1:9" s="3" customFormat="1" ht="25.5" x14ac:dyDescent="0.2">
      <c r="A10" s="95"/>
      <c r="B10" s="57" t="s">
        <v>216</v>
      </c>
      <c r="C10" s="57"/>
      <c r="D10" s="98" t="s">
        <v>218</v>
      </c>
      <c r="E10" s="33" t="s">
        <v>170</v>
      </c>
      <c r="F10" s="30" t="s">
        <v>481</v>
      </c>
      <c r="G10" s="53" t="s">
        <v>261</v>
      </c>
      <c r="H10" s="6"/>
    </row>
    <row r="11" spans="1:9" s="3" customFormat="1" ht="25.5" x14ac:dyDescent="0.2">
      <c r="A11" s="57" t="s">
        <v>219</v>
      </c>
      <c r="B11" s="57"/>
      <c r="C11" s="57"/>
      <c r="D11" s="97" t="s">
        <v>220</v>
      </c>
      <c r="E11" s="33"/>
      <c r="F11" s="28"/>
      <c r="G11" s="5"/>
      <c r="H11" s="6"/>
    </row>
    <row r="12" spans="1:9" s="3" customFormat="1" x14ac:dyDescent="0.2">
      <c r="A12" s="95"/>
      <c r="B12" s="57"/>
      <c r="C12" s="57"/>
      <c r="D12" s="98"/>
      <c r="E12" s="33"/>
      <c r="F12" s="29"/>
      <c r="G12" s="70"/>
      <c r="H12" s="6"/>
    </row>
    <row r="13" spans="1:9" s="3" customFormat="1" x14ac:dyDescent="0.2">
      <c r="A13" s="95"/>
      <c r="B13" s="57" t="s">
        <v>221</v>
      </c>
      <c r="C13" s="57"/>
      <c r="D13" s="98" t="s">
        <v>224</v>
      </c>
      <c r="E13" s="33" t="s">
        <v>235</v>
      </c>
      <c r="F13" s="30" t="s">
        <v>482</v>
      </c>
      <c r="G13" s="7" t="s">
        <v>483</v>
      </c>
      <c r="H13" s="6"/>
    </row>
    <row r="14" spans="1:9" s="3" customFormat="1" ht="25.5" x14ac:dyDescent="0.2">
      <c r="A14" s="95"/>
      <c r="B14" s="57" t="s">
        <v>222</v>
      </c>
      <c r="C14" s="57"/>
      <c r="D14" s="98" t="s">
        <v>225</v>
      </c>
      <c r="E14" s="33" t="s">
        <v>157</v>
      </c>
      <c r="F14" s="29"/>
      <c r="G14" s="70"/>
      <c r="H14" s="6"/>
    </row>
    <row r="15" spans="1:9" s="3" customFormat="1" ht="25.5" x14ac:dyDescent="0.2">
      <c r="A15" s="95"/>
      <c r="B15" s="57" t="s">
        <v>223</v>
      </c>
      <c r="C15" s="57"/>
      <c r="D15" s="67" t="s">
        <v>226</v>
      </c>
      <c r="E15" s="33" t="s">
        <v>171</v>
      </c>
      <c r="F15" s="28">
        <v>45</v>
      </c>
      <c r="G15" s="5"/>
      <c r="H15" s="6"/>
    </row>
    <row r="16" spans="1:9" s="3" customFormat="1" x14ac:dyDescent="0.2">
      <c r="A16" s="57" t="s">
        <v>227</v>
      </c>
      <c r="B16" s="57"/>
      <c r="C16" s="57"/>
      <c r="D16" s="97" t="s">
        <v>228</v>
      </c>
      <c r="E16" s="33" t="s">
        <v>13</v>
      </c>
      <c r="F16" s="30" t="s">
        <v>479</v>
      </c>
      <c r="G16" s="53" t="s">
        <v>480</v>
      </c>
      <c r="H16" s="6"/>
    </row>
    <row r="17" spans="1:8" s="3" customFormat="1" ht="25.5" x14ac:dyDescent="0.2">
      <c r="A17" s="57" t="s">
        <v>229</v>
      </c>
      <c r="B17" s="57"/>
      <c r="C17" s="57"/>
      <c r="D17" s="97" t="s">
        <v>230</v>
      </c>
      <c r="E17" s="33"/>
      <c r="F17" s="28"/>
      <c r="G17" s="5"/>
      <c r="H17" s="6"/>
    </row>
    <row r="18" spans="1:8" s="3" customFormat="1" x14ac:dyDescent="0.2">
      <c r="A18" s="95"/>
      <c r="B18" s="57" t="s">
        <v>231</v>
      </c>
      <c r="C18" s="57"/>
      <c r="D18" s="98" t="s">
        <v>233</v>
      </c>
      <c r="E18" s="33" t="s">
        <v>235</v>
      </c>
      <c r="F18" s="30" t="s">
        <v>482</v>
      </c>
      <c r="G18" s="7" t="s">
        <v>483</v>
      </c>
      <c r="H18" s="6"/>
    </row>
    <row r="19" spans="1:8" s="3" customFormat="1" ht="25.5" x14ac:dyDescent="0.2">
      <c r="A19" s="95"/>
      <c r="B19" s="57" t="s">
        <v>232</v>
      </c>
      <c r="C19" s="57"/>
      <c r="D19" s="148" t="s">
        <v>234</v>
      </c>
      <c r="E19" s="33" t="s">
        <v>157</v>
      </c>
      <c r="F19" s="29"/>
      <c r="G19" s="70"/>
      <c r="H19" s="6"/>
    </row>
    <row r="20" spans="1:8" s="3" customFormat="1" ht="25.5" x14ac:dyDescent="0.2">
      <c r="A20" s="57" t="s">
        <v>236</v>
      </c>
      <c r="B20" s="57"/>
      <c r="C20" s="57"/>
      <c r="D20" s="155" t="s">
        <v>237</v>
      </c>
      <c r="E20" s="33" t="s">
        <v>13</v>
      </c>
      <c r="F20" s="30" t="s">
        <v>479</v>
      </c>
      <c r="G20" s="53" t="s">
        <v>480</v>
      </c>
      <c r="H20" s="6"/>
    </row>
    <row r="21" spans="1:8" s="3" customFormat="1" x14ac:dyDescent="0.2">
      <c r="A21" s="57" t="s">
        <v>238</v>
      </c>
      <c r="B21" s="57"/>
      <c r="C21" s="57"/>
      <c r="D21" s="97" t="s">
        <v>239</v>
      </c>
      <c r="E21" s="33"/>
      <c r="F21" s="28"/>
      <c r="G21" s="5"/>
      <c r="H21" s="6"/>
    </row>
    <row r="22" spans="1:8" s="3" customFormat="1" x14ac:dyDescent="0.2">
      <c r="A22" s="95"/>
      <c r="B22" s="57" t="s">
        <v>240</v>
      </c>
      <c r="C22" s="57"/>
      <c r="D22" s="67" t="s">
        <v>488</v>
      </c>
      <c r="E22" s="33"/>
      <c r="F22" s="28"/>
      <c r="G22" s="5"/>
      <c r="H22" s="6"/>
    </row>
    <row r="23" spans="1:8" s="3" customFormat="1" ht="14.25" x14ac:dyDescent="0.2">
      <c r="A23" s="95"/>
      <c r="B23" s="57"/>
      <c r="C23" s="57" t="s">
        <v>17</v>
      </c>
      <c r="D23" s="98" t="s">
        <v>489</v>
      </c>
      <c r="E23" s="33" t="s">
        <v>171</v>
      </c>
      <c r="F23" s="28">
        <v>50</v>
      </c>
      <c r="G23" s="5"/>
      <c r="H23" s="6"/>
    </row>
    <row r="24" spans="1:8" s="3" customFormat="1" ht="25.5" x14ac:dyDescent="0.2">
      <c r="A24" s="57" t="s">
        <v>241</v>
      </c>
      <c r="B24" s="57"/>
      <c r="C24" s="57"/>
      <c r="D24" s="97" t="s">
        <v>242</v>
      </c>
      <c r="E24" s="33"/>
      <c r="F24" s="28"/>
      <c r="G24" s="5"/>
      <c r="H24" s="6"/>
    </row>
    <row r="25" spans="1:8" s="3" customFormat="1" ht="14.25" x14ac:dyDescent="0.2">
      <c r="A25" s="95"/>
      <c r="B25" s="57" t="s">
        <v>243</v>
      </c>
      <c r="C25" s="57"/>
      <c r="D25" s="98" t="s">
        <v>244</v>
      </c>
      <c r="E25" s="33" t="s">
        <v>171</v>
      </c>
      <c r="F25" s="28">
        <v>10</v>
      </c>
      <c r="G25" s="5"/>
      <c r="H25" s="6"/>
    </row>
    <row r="26" spans="1:8" s="3" customFormat="1" x14ac:dyDescent="0.2">
      <c r="A26" s="57" t="s">
        <v>245</v>
      </c>
      <c r="B26" s="57"/>
      <c r="C26" s="57"/>
      <c r="D26" s="192" t="s">
        <v>246</v>
      </c>
      <c r="E26" s="33"/>
      <c r="F26" s="28"/>
      <c r="G26" s="5"/>
      <c r="H26" s="6"/>
    </row>
    <row r="27" spans="1:8" s="3" customFormat="1" ht="38.25" x14ac:dyDescent="0.2">
      <c r="A27" s="57"/>
      <c r="B27" s="57" t="s">
        <v>247</v>
      </c>
      <c r="C27" s="57"/>
      <c r="D27" s="193" t="s">
        <v>498</v>
      </c>
      <c r="E27" s="33"/>
      <c r="F27" s="28"/>
      <c r="G27" s="5"/>
      <c r="H27" s="6"/>
    </row>
    <row r="28" spans="1:8" s="3" customFormat="1" ht="14.25" x14ac:dyDescent="0.2">
      <c r="A28" s="57"/>
      <c r="B28" s="57"/>
      <c r="C28" s="57" t="s">
        <v>17</v>
      </c>
      <c r="D28" s="193" t="s">
        <v>248</v>
      </c>
      <c r="E28" s="33" t="s">
        <v>171</v>
      </c>
      <c r="F28" s="28">
        <v>50</v>
      </c>
      <c r="G28" s="5"/>
      <c r="H28" s="6"/>
    </row>
    <row r="29" spans="1:8" s="3" customFormat="1" ht="25.5" x14ac:dyDescent="0.2">
      <c r="A29" s="57" t="s">
        <v>572</v>
      </c>
      <c r="B29" s="57"/>
      <c r="C29" s="57"/>
      <c r="D29" s="97" t="s">
        <v>573</v>
      </c>
      <c r="E29" s="33"/>
      <c r="F29" s="28"/>
      <c r="G29" s="5"/>
      <c r="H29" s="6"/>
    </row>
    <row r="30" spans="1:8" s="3" customFormat="1" ht="25.5" x14ac:dyDescent="0.2">
      <c r="A30" s="95"/>
      <c r="B30" s="57" t="s">
        <v>574</v>
      </c>
      <c r="C30" s="57"/>
      <c r="D30" s="193" t="s">
        <v>579</v>
      </c>
      <c r="E30" s="33" t="s">
        <v>171</v>
      </c>
      <c r="F30" s="28">
        <v>5</v>
      </c>
      <c r="G30" s="5"/>
      <c r="H30" s="6"/>
    </row>
    <row r="31" spans="1:8" s="3" customFormat="1" ht="38.25" x14ac:dyDescent="0.2">
      <c r="A31" s="95"/>
      <c r="B31" s="57" t="s">
        <v>575</v>
      </c>
      <c r="C31" s="57"/>
      <c r="D31" s="193" t="s">
        <v>580</v>
      </c>
      <c r="E31" s="33" t="s">
        <v>171</v>
      </c>
      <c r="F31" s="28">
        <v>5</v>
      </c>
      <c r="G31" s="5"/>
      <c r="H31" s="6"/>
    </row>
    <row r="32" spans="1:8" s="3" customFormat="1" ht="25.5" x14ac:dyDescent="0.2">
      <c r="A32" s="95"/>
      <c r="B32" s="57" t="s">
        <v>576</v>
      </c>
      <c r="C32" s="57"/>
      <c r="D32" s="193" t="s">
        <v>581</v>
      </c>
      <c r="E32" s="33" t="s">
        <v>171</v>
      </c>
      <c r="F32" s="28">
        <v>5</v>
      </c>
      <c r="G32" s="5"/>
      <c r="H32" s="6"/>
    </row>
    <row r="33" spans="1:9" s="3" customFormat="1" ht="20.100000000000001" customHeight="1" x14ac:dyDescent="0.2">
      <c r="A33" s="95"/>
      <c r="B33" s="57" t="s">
        <v>577</v>
      </c>
      <c r="C33" s="57"/>
      <c r="D33" s="193" t="s">
        <v>598</v>
      </c>
      <c r="E33" s="33" t="s">
        <v>99</v>
      </c>
      <c r="F33" s="28">
        <v>30</v>
      </c>
      <c r="G33" s="5"/>
      <c r="H33" s="6"/>
    </row>
    <row r="34" spans="1:9" s="3" customFormat="1" ht="20.100000000000001" customHeight="1" x14ac:dyDescent="0.2">
      <c r="A34" s="57"/>
      <c r="B34" s="57" t="s">
        <v>578</v>
      </c>
      <c r="C34" s="95"/>
      <c r="D34" s="193" t="s">
        <v>582</v>
      </c>
      <c r="E34" s="33" t="s">
        <v>58</v>
      </c>
      <c r="F34" s="28">
        <f>F33/1000</f>
        <v>0.03</v>
      </c>
      <c r="G34" s="5"/>
      <c r="H34" s="6"/>
      <c r="I34" s="6"/>
    </row>
    <row r="35" spans="1:9" s="3" customFormat="1" x14ac:dyDescent="0.2">
      <c r="A35" s="194"/>
      <c r="B35" s="57"/>
      <c r="C35" s="57"/>
      <c r="D35" s="57"/>
      <c r="E35" s="193"/>
      <c r="F35" s="33"/>
      <c r="G35" s="5"/>
      <c r="H35" s="5"/>
      <c r="I35" s="6"/>
    </row>
    <row r="36" spans="1:9" x14ac:dyDescent="0.2">
      <c r="A36" s="115" t="s">
        <v>249</v>
      </c>
      <c r="B36" s="47"/>
      <c r="C36" s="47"/>
      <c r="D36" s="195" t="s">
        <v>250</v>
      </c>
      <c r="E36" s="47"/>
      <c r="F36" s="48"/>
      <c r="G36" s="46"/>
      <c r="H36" s="45"/>
    </row>
    <row r="37" spans="1:9" ht="20.100000000000001" customHeight="1" x14ac:dyDescent="0.2">
      <c r="A37" s="47"/>
      <c r="B37" s="115" t="s">
        <v>251</v>
      </c>
      <c r="C37" s="47"/>
      <c r="D37" s="196" t="s">
        <v>545</v>
      </c>
      <c r="E37" s="30" t="s">
        <v>59</v>
      </c>
      <c r="F37" s="28">
        <v>20</v>
      </c>
      <c r="G37" s="5"/>
      <c r="H37" s="6"/>
      <c r="I37" s="81" t="s">
        <v>504</v>
      </c>
    </row>
    <row r="38" spans="1:9" ht="38.25" x14ac:dyDescent="0.2">
      <c r="A38" s="115" t="s">
        <v>253</v>
      </c>
      <c r="B38" s="47"/>
      <c r="C38" s="47"/>
      <c r="D38" s="195" t="s">
        <v>254</v>
      </c>
      <c r="E38" s="47"/>
      <c r="F38" s="48"/>
      <c r="G38" s="46"/>
      <c r="H38" s="45"/>
    </row>
    <row r="39" spans="1:9" ht="20.100000000000001" customHeight="1" x14ac:dyDescent="0.2">
      <c r="A39" s="47"/>
      <c r="B39" s="115" t="s">
        <v>255</v>
      </c>
      <c r="C39" s="47"/>
      <c r="D39" s="67" t="s">
        <v>258</v>
      </c>
      <c r="E39" s="33" t="s">
        <v>171</v>
      </c>
      <c r="F39" s="48">
        <v>2</v>
      </c>
      <c r="G39" s="46"/>
      <c r="H39" s="6"/>
    </row>
    <row r="40" spans="1:9" ht="20.100000000000001" customHeight="1" x14ac:dyDescent="0.2">
      <c r="A40" s="47"/>
      <c r="B40" s="115" t="s">
        <v>256</v>
      </c>
      <c r="C40" s="47"/>
      <c r="D40" s="67" t="s">
        <v>32</v>
      </c>
      <c r="E40" s="33" t="s">
        <v>171</v>
      </c>
      <c r="F40" s="48">
        <v>2</v>
      </c>
      <c r="G40" s="46"/>
      <c r="H40" s="6"/>
    </row>
    <row r="41" spans="1:9" ht="20.100000000000001" customHeight="1" x14ac:dyDescent="0.2">
      <c r="A41" s="47"/>
      <c r="B41" s="115" t="s">
        <v>257</v>
      </c>
      <c r="C41" s="47"/>
      <c r="D41" s="67" t="s">
        <v>259</v>
      </c>
      <c r="E41" s="33" t="s">
        <v>171</v>
      </c>
      <c r="F41" s="48">
        <v>2</v>
      </c>
      <c r="G41" s="46"/>
      <c r="H41" s="6"/>
    </row>
    <row r="42" spans="1:9" x14ac:dyDescent="0.2">
      <c r="A42" s="47"/>
      <c r="B42" s="47"/>
      <c r="C42" s="47"/>
      <c r="D42" s="47"/>
      <c r="E42" s="47"/>
      <c r="F42" s="48"/>
      <c r="G42" s="46"/>
      <c r="H42" s="45"/>
    </row>
    <row r="43" spans="1:9" x14ac:dyDescent="0.2">
      <c r="A43" s="47"/>
      <c r="B43" s="47"/>
      <c r="C43" s="47"/>
      <c r="D43" s="47"/>
      <c r="E43" s="47"/>
      <c r="F43" s="47"/>
      <c r="G43" s="12"/>
      <c r="H43" s="45"/>
    </row>
    <row r="44" spans="1:9" x14ac:dyDescent="0.2">
      <c r="A44" s="61"/>
      <c r="B44" s="61"/>
      <c r="C44" s="61"/>
      <c r="D44" s="61"/>
      <c r="E44" s="61"/>
      <c r="F44" s="61"/>
      <c r="G44" s="11"/>
      <c r="H44" s="45"/>
    </row>
    <row r="45" spans="1:9" x14ac:dyDescent="0.2">
      <c r="A45" s="55" t="s">
        <v>14</v>
      </c>
      <c r="B45" s="62"/>
      <c r="C45" s="118"/>
      <c r="D45" s="119"/>
      <c r="E45" s="58"/>
      <c r="F45" s="62"/>
      <c r="G45" s="14"/>
      <c r="H45" s="15"/>
    </row>
    <row r="46" spans="1:9" x14ac:dyDescent="0.2">
      <c r="A46" s="73"/>
      <c r="B46" s="183"/>
      <c r="C46" s="183"/>
      <c r="D46" s="73"/>
      <c r="E46" s="73"/>
      <c r="F46" s="73"/>
    </row>
    <row r="47" spans="1:9" x14ac:dyDescent="0.2">
      <c r="A47" s="183"/>
      <c r="B47" s="183"/>
      <c r="C47" s="183"/>
      <c r="D47" s="183"/>
      <c r="E47" s="197">
        <v>7</v>
      </c>
      <c r="F47" s="198"/>
      <c r="G47" s="16"/>
    </row>
    <row r="48" spans="1:9" x14ac:dyDescent="0.2">
      <c r="A48" s="16"/>
      <c r="D48" s="16"/>
      <c r="E48" s="16"/>
      <c r="F48" s="40"/>
      <c r="G48" s="16"/>
    </row>
    <row r="49" spans="1:7" x14ac:dyDescent="0.2">
      <c r="A49" s="16"/>
      <c r="D49" s="16"/>
      <c r="E49" s="16"/>
      <c r="F49" s="16"/>
      <c r="G49" s="16"/>
    </row>
    <row r="50" spans="1:7" x14ac:dyDescent="0.2">
      <c r="A50" s="16"/>
      <c r="D50" s="16"/>
      <c r="E50" s="16"/>
      <c r="F50" s="16"/>
      <c r="G50" s="16"/>
    </row>
    <row r="51" spans="1:7" x14ac:dyDescent="0.2">
      <c r="A51" s="16"/>
      <c r="D51" s="16"/>
      <c r="E51" s="16"/>
      <c r="F51" s="16"/>
      <c r="G51" s="16"/>
    </row>
    <row r="52" spans="1:7" x14ac:dyDescent="0.2">
      <c r="A52" s="16"/>
      <c r="D52" s="16"/>
      <c r="E52" s="16"/>
      <c r="F52" s="16"/>
      <c r="G52" s="16"/>
    </row>
    <row r="53" spans="1:7" x14ac:dyDescent="0.2">
      <c r="A53" s="16"/>
      <c r="D53" s="16"/>
      <c r="E53" s="41"/>
      <c r="F53" s="16"/>
      <c r="G53" s="16"/>
    </row>
    <row r="54" spans="1:7" x14ac:dyDescent="0.2">
      <c r="A54" s="16"/>
      <c r="D54" s="16"/>
      <c r="E54" s="42"/>
      <c r="F54" s="16"/>
      <c r="G54" s="16"/>
    </row>
    <row r="55" spans="1:7" x14ac:dyDescent="0.2">
      <c r="A55" s="16"/>
      <c r="D55" s="16"/>
      <c r="E55" s="43"/>
      <c r="F55" s="16"/>
      <c r="G55" s="16"/>
    </row>
    <row r="56" spans="1:7" x14ac:dyDescent="0.2">
      <c r="A56" s="16"/>
      <c r="D56" s="16"/>
      <c r="E56" s="43"/>
      <c r="F56" s="16"/>
      <c r="G56" s="16"/>
    </row>
    <row r="57" spans="1:7" x14ac:dyDescent="0.2">
      <c r="A57" s="16"/>
      <c r="D57" s="16"/>
      <c r="E57" s="41"/>
      <c r="F57" s="16"/>
      <c r="G57" s="16"/>
    </row>
    <row r="58" spans="1:7" x14ac:dyDescent="0.2">
      <c r="A58" s="16"/>
      <c r="D58" s="16"/>
      <c r="E58" s="42"/>
      <c r="F58" s="16"/>
      <c r="G58" s="16"/>
    </row>
    <row r="59" spans="1:7" x14ac:dyDescent="0.2">
      <c r="A59" s="16"/>
      <c r="D59" s="16"/>
      <c r="E59" s="42"/>
      <c r="F59" s="16"/>
      <c r="G59" s="16"/>
    </row>
    <row r="60" spans="1:7" x14ac:dyDescent="0.2">
      <c r="A60" s="16"/>
      <c r="D60" s="16"/>
      <c r="E60" s="42"/>
      <c r="F60" s="16"/>
      <c r="G60" s="16"/>
    </row>
    <row r="61" spans="1:7" x14ac:dyDescent="0.2">
      <c r="A61" s="16"/>
      <c r="D61" s="16"/>
      <c r="E61" s="44"/>
      <c r="F61" s="16"/>
      <c r="G61" s="16"/>
    </row>
    <row r="62" spans="1:7" x14ac:dyDescent="0.2">
      <c r="A62" s="16"/>
      <c r="D62" s="16"/>
      <c r="E62" s="16"/>
      <c r="F62" s="16"/>
      <c r="G62" s="16"/>
    </row>
    <row r="63" spans="1:7" x14ac:dyDescent="0.2">
      <c r="A63" s="16"/>
      <c r="D63" s="16"/>
      <c r="E63" s="16"/>
      <c r="F63" s="16"/>
      <c r="G63" s="16"/>
    </row>
    <row r="64" spans="1:7" x14ac:dyDescent="0.2">
      <c r="A64" s="16"/>
      <c r="D64" s="16"/>
      <c r="E64" s="16"/>
      <c r="F64" s="16"/>
      <c r="G64" s="16"/>
    </row>
    <row r="65" spans="1:7" x14ac:dyDescent="0.2">
      <c r="A65" s="16"/>
      <c r="D65" s="16"/>
      <c r="E65" s="16"/>
      <c r="F65" s="16"/>
      <c r="G65" s="16"/>
    </row>
    <row r="66" spans="1:7" x14ac:dyDescent="0.2">
      <c r="A66" s="16"/>
      <c r="D66" s="16"/>
      <c r="E66" s="16"/>
      <c r="F66" s="16"/>
      <c r="G66" s="16"/>
    </row>
    <row r="67" spans="1:7" x14ac:dyDescent="0.2">
      <c r="A67" s="16"/>
      <c r="D67" s="16"/>
      <c r="E67" s="16"/>
      <c r="F67" s="16"/>
      <c r="G67" s="16"/>
    </row>
    <row r="68" spans="1:7" x14ac:dyDescent="0.2">
      <c r="A68" s="16"/>
      <c r="D68" s="16"/>
      <c r="E68" s="16"/>
      <c r="F68" s="16"/>
      <c r="G68" s="16"/>
    </row>
    <row r="69" spans="1:7" x14ac:dyDescent="0.2">
      <c r="A69" s="16"/>
      <c r="D69" s="16"/>
      <c r="E69" s="16"/>
      <c r="F69" s="16"/>
      <c r="G69" s="16"/>
    </row>
    <row r="70" spans="1:7" x14ac:dyDescent="0.2">
      <c r="A70" s="16"/>
      <c r="D70" s="16"/>
      <c r="E70" s="16"/>
      <c r="F70" s="16"/>
      <c r="G70" s="16"/>
    </row>
    <row r="71" spans="1:7" x14ac:dyDescent="0.2">
      <c r="A71" s="16"/>
      <c r="D71" s="16"/>
      <c r="E71" s="16"/>
      <c r="F71" s="16"/>
      <c r="G71" s="16"/>
    </row>
    <row r="1048473" spans="5:5" x14ac:dyDescent="0.2">
      <c r="E1048473" s="7"/>
    </row>
  </sheetData>
  <sheetProtection algorithmName="SHA-512" hashValue="OyVCnxfZ1nYQWuhvP3kBf6Rdop84TphlvoOVGNsOmvWOVr7Z9J55Q/JiMH+o6RSWXxubqLPAj30LWbLPnrW6nQ==" saltValue="ralXuRmsL81khb7/vuHwkA==" spinCount="100000" sheet="1" objects="1" scenarios="1"/>
  <mergeCells count="3">
    <mergeCell ref="E3:H3"/>
    <mergeCell ref="A1:E1"/>
    <mergeCell ref="A2:E2"/>
  </mergeCells>
  <phoneticPr fontId="7" type="noConversion"/>
  <pageMargins left="0.75" right="0.75" top="1" bottom="1" header="0.5" footer="0.5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AC36-210D-468B-A473-036CCBE35437}">
  <sheetPr codeName="Sheet12"/>
  <dimension ref="A1:I1048291"/>
  <sheetViews>
    <sheetView view="pageBreakPreview" zoomScaleNormal="100" zoomScaleSheetLayoutView="100" workbookViewId="0">
      <selection activeCell="A4" activeCellId="1" sqref="A1:H3 A4:F15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140625" style="16" bestFit="1" customWidth="1"/>
    <col min="4" max="4" width="40.7109375" style="1" customWidth="1"/>
    <col min="5" max="5" width="18.42578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277</v>
      </c>
      <c r="B3" s="121"/>
      <c r="C3" s="121"/>
      <c r="D3" s="121"/>
      <c r="E3" s="160" t="s">
        <v>8</v>
      </c>
      <c r="F3" s="160"/>
      <c r="G3" s="160"/>
      <c r="H3" s="160"/>
    </row>
    <row r="4" spans="1:9" s="3" customFormat="1" x14ac:dyDescent="0.2">
      <c r="A4" s="123" t="s">
        <v>0</v>
      </c>
      <c r="B4" s="123"/>
      <c r="C4" s="182"/>
      <c r="D4" s="124" t="s">
        <v>1</v>
      </c>
      <c r="E4" s="124" t="s">
        <v>2</v>
      </c>
      <c r="F4" s="124" t="s">
        <v>3</v>
      </c>
      <c r="G4" s="2" t="s">
        <v>4</v>
      </c>
      <c r="H4" s="2" t="s">
        <v>5</v>
      </c>
      <c r="I4" s="80" t="s">
        <v>505</v>
      </c>
    </row>
    <row r="5" spans="1:9" s="3" customFormat="1" x14ac:dyDescent="0.2">
      <c r="A5" s="95"/>
      <c r="B5" s="95"/>
      <c r="C5" s="96"/>
      <c r="D5" s="25"/>
      <c r="E5" s="28"/>
      <c r="F5" s="28"/>
      <c r="G5" s="4"/>
      <c r="H5" s="4"/>
    </row>
    <row r="6" spans="1:9" s="3" customFormat="1" x14ac:dyDescent="0.2">
      <c r="A6" s="93"/>
      <c r="B6" s="93"/>
      <c r="C6" s="199"/>
      <c r="D6" s="25"/>
      <c r="E6" s="28"/>
      <c r="F6" s="28"/>
      <c r="G6" s="4"/>
      <c r="H6" s="4"/>
    </row>
    <row r="7" spans="1:9" s="3" customFormat="1" x14ac:dyDescent="0.2">
      <c r="A7" s="57" t="s">
        <v>278</v>
      </c>
      <c r="B7" s="57"/>
      <c r="C7" s="30"/>
      <c r="D7" s="200" t="s">
        <v>9</v>
      </c>
      <c r="E7" s="30"/>
      <c r="F7" s="30"/>
      <c r="G7" s="7"/>
      <c r="H7" s="51"/>
    </row>
    <row r="8" spans="1:9" s="3" customFormat="1" ht="38.25" x14ac:dyDescent="0.2">
      <c r="A8" s="57"/>
      <c r="B8" s="57" t="s">
        <v>279</v>
      </c>
      <c r="C8" s="30"/>
      <c r="D8" s="148" t="s">
        <v>281</v>
      </c>
      <c r="E8" s="33"/>
      <c r="F8" s="30"/>
      <c r="G8" s="7"/>
      <c r="H8" s="51"/>
    </row>
    <row r="9" spans="1:9" s="3" customFormat="1" ht="20.100000000000001" customHeight="1" x14ac:dyDescent="0.2">
      <c r="A9" s="57"/>
      <c r="B9" s="57"/>
      <c r="C9" s="30" t="s">
        <v>17</v>
      </c>
      <c r="D9" s="148" t="s">
        <v>490</v>
      </c>
      <c r="E9" s="33" t="s">
        <v>171</v>
      </c>
      <c r="F9" s="30">
        <v>750</v>
      </c>
      <c r="G9" s="53"/>
      <c r="H9" s="6"/>
    </row>
    <row r="10" spans="1:9" s="3" customFormat="1" ht="25.5" x14ac:dyDescent="0.2">
      <c r="A10" s="57"/>
      <c r="B10" s="57" t="s">
        <v>280</v>
      </c>
      <c r="C10" s="30"/>
      <c r="D10" s="148" t="s">
        <v>282</v>
      </c>
      <c r="E10" s="33" t="s">
        <v>171</v>
      </c>
      <c r="F10" s="30">
        <v>100</v>
      </c>
      <c r="G10" s="53"/>
      <c r="H10" s="6"/>
    </row>
    <row r="11" spans="1:9" x14ac:dyDescent="0.2">
      <c r="A11" s="54"/>
      <c r="B11" s="54"/>
      <c r="C11" s="30"/>
      <c r="D11" s="54"/>
      <c r="E11" s="54"/>
      <c r="F11" s="54"/>
      <c r="G11" s="9"/>
      <c r="H11" s="51"/>
    </row>
    <row r="12" spans="1:9" ht="38.25" x14ac:dyDescent="0.2">
      <c r="A12" s="54" t="s">
        <v>546</v>
      </c>
      <c r="B12" s="54"/>
      <c r="C12" s="30"/>
      <c r="D12" s="154" t="s">
        <v>547</v>
      </c>
      <c r="E12" s="54"/>
      <c r="F12" s="30"/>
      <c r="G12" s="53"/>
      <c r="H12" s="172"/>
    </row>
    <row r="13" spans="1:9" ht="25.5" x14ac:dyDescent="0.2">
      <c r="A13" s="54"/>
      <c r="B13" s="54" t="s">
        <v>548</v>
      </c>
      <c r="C13" s="30" t="s">
        <v>17</v>
      </c>
      <c r="D13" s="193" t="s">
        <v>549</v>
      </c>
      <c r="E13" s="35" t="s">
        <v>172</v>
      </c>
      <c r="F13" s="30">
        <v>3</v>
      </c>
      <c r="G13" s="53"/>
      <c r="H13" s="6"/>
    </row>
    <row r="14" spans="1:9" x14ac:dyDescent="0.2">
      <c r="A14" s="188"/>
      <c r="B14" s="54"/>
      <c r="C14" s="30"/>
      <c r="D14" s="193"/>
      <c r="E14" s="35"/>
      <c r="F14" s="30"/>
      <c r="G14" s="53"/>
      <c r="H14" s="6"/>
    </row>
    <row r="15" spans="1:9" x14ac:dyDescent="0.2">
      <c r="A15" s="63" t="s">
        <v>14</v>
      </c>
      <c r="B15" s="63"/>
      <c r="C15" s="63"/>
      <c r="D15" s="63"/>
      <c r="E15" s="58"/>
      <c r="F15" s="63"/>
      <c r="G15" s="52"/>
      <c r="H15" s="173"/>
    </row>
    <row r="53" spans="5:5" x14ac:dyDescent="0.2">
      <c r="E53" s="88">
        <v>8</v>
      </c>
    </row>
    <row r="1048291" spans="5:5" x14ac:dyDescent="0.2">
      <c r="E1048291" s="7"/>
    </row>
  </sheetData>
  <sheetProtection algorithmName="SHA-512" hashValue="kmG1CguhvEzjVb3wo5K2LPgMWGcW/TveV8+fLFyrNGbqUtj9wa9n9XCC08LruPH+d6tTijrh+v3BxkQzz/sNmA==" saltValue="baMnmD68gPCeKyD0wg4+ng==" spinCount="100000" sheet="1" objects="1" scenarios="1"/>
  <mergeCells count="3">
    <mergeCell ref="E3:H3"/>
    <mergeCell ref="A1:E1"/>
    <mergeCell ref="A2:E2"/>
  </mergeCells>
  <pageMargins left="0.75" right="0.75" top="1" bottom="1" header="0.5" footer="0.5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4EA3-1AA8-4C84-99AE-FE058B9F7CB4}">
  <sheetPr codeName="Sheet13">
    <tabColor theme="0"/>
  </sheetPr>
  <dimension ref="A1:I1048311"/>
  <sheetViews>
    <sheetView view="pageBreakPreview" zoomScaleNormal="100" zoomScaleSheetLayoutView="100" workbookViewId="0">
      <selection activeCell="A5" activeCellId="1" sqref="A1:H4 A5:F35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140625" style="16" bestFit="1" customWidth="1"/>
    <col min="4" max="4" width="40.7109375" style="1" customWidth="1"/>
    <col min="5" max="5" width="18.42578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283</v>
      </c>
      <c r="B3" s="121"/>
      <c r="C3" s="121"/>
      <c r="D3" s="121"/>
      <c r="E3" s="160" t="s">
        <v>284</v>
      </c>
      <c r="F3" s="160"/>
      <c r="G3" s="160"/>
      <c r="H3" s="160"/>
    </row>
    <row r="4" spans="1:9" s="3" customFormat="1" x14ac:dyDescent="0.2">
      <c r="A4" s="123" t="s">
        <v>0</v>
      </c>
      <c r="B4" s="123"/>
      <c r="C4" s="182"/>
      <c r="D4" s="124" t="s">
        <v>1</v>
      </c>
      <c r="E4" s="124" t="s">
        <v>2</v>
      </c>
      <c r="F4" s="124" t="s">
        <v>3</v>
      </c>
      <c r="G4" s="124" t="s">
        <v>4</v>
      </c>
      <c r="H4" s="124" t="s">
        <v>5</v>
      </c>
      <c r="I4" s="80" t="s">
        <v>505</v>
      </c>
    </row>
    <row r="5" spans="1:9" s="3" customFormat="1" x14ac:dyDescent="0.2">
      <c r="A5" s="95"/>
      <c r="B5" s="95"/>
      <c r="C5" s="96"/>
      <c r="D5" s="25"/>
      <c r="E5" s="28"/>
      <c r="F5" s="28"/>
      <c r="G5" s="4"/>
      <c r="H5" s="4"/>
    </row>
    <row r="6" spans="1:9" s="3" customFormat="1" x14ac:dyDescent="0.2">
      <c r="A6" s="93"/>
      <c r="B6" s="93"/>
      <c r="C6" s="199"/>
      <c r="D6" s="25"/>
      <c r="E6" s="28"/>
      <c r="F6" s="28"/>
      <c r="G6" s="4"/>
      <c r="H6" s="4"/>
    </row>
    <row r="7" spans="1:9" s="3" customFormat="1" x14ac:dyDescent="0.2">
      <c r="A7" s="57" t="s">
        <v>285</v>
      </c>
      <c r="B7" s="57"/>
      <c r="C7" s="30"/>
      <c r="D7" s="201" t="s">
        <v>286</v>
      </c>
      <c r="E7" s="30"/>
      <c r="F7" s="30"/>
      <c r="G7" s="7"/>
      <c r="H7" s="51"/>
    </row>
    <row r="8" spans="1:9" s="3" customFormat="1" ht="25.5" x14ac:dyDescent="0.2">
      <c r="A8" s="57"/>
      <c r="B8" s="57" t="s">
        <v>287</v>
      </c>
      <c r="C8" s="30"/>
      <c r="D8" s="148" t="s">
        <v>289</v>
      </c>
      <c r="E8" s="33"/>
      <c r="F8" s="30"/>
      <c r="G8" s="7"/>
      <c r="H8" s="51"/>
    </row>
    <row r="9" spans="1:9" s="3" customFormat="1" ht="20.100000000000001" customHeight="1" x14ac:dyDescent="0.2">
      <c r="A9" s="57"/>
      <c r="B9" s="57"/>
      <c r="C9" s="30" t="s">
        <v>17</v>
      </c>
      <c r="D9" s="148" t="s">
        <v>490</v>
      </c>
      <c r="E9" s="33" t="s">
        <v>171</v>
      </c>
      <c r="F9" s="30">
        <v>560</v>
      </c>
      <c r="G9" s="53"/>
      <c r="H9" s="6"/>
    </row>
    <row r="10" spans="1:9" s="3" customFormat="1" ht="25.5" x14ac:dyDescent="0.2">
      <c r="A10" s="57"/>
      <c r="B10" s="57" t="s">
        <v>288</v>
      </c>
      <c r="C10" s="30"/>
      <c r="D10" s="116" t="s">
        <v>290</v>
      </c>
      <c r="E10" s="33" t="s">
        <v>171</v>
      </c>
      <c r="F10" s="30">
        <v>50</v>
      </c>
      <c r="G10" s="53"/>
      <c r="H10" s="6"/>
    </row>
    <row r="11" spans="1:9" s="3" customFormat="1" x14ac:dyDescent="0.2">
      <c r="A11" s="57" t="s">
        <v>291</v>
      </c>
      <c r="B11" s="57"/>
      <c r="C11" s="30"/>
      <c r="D11" s="202" t="s">
        <v>292</v>
      </c>
      <c r="E11" s="33"/>
      <c r="F11" s="30"/>
      <c r="G11" s="7"/>
      <c r="H11" s="51"/>
    </row>
    <row r="12" spans="1:9" s="3" customFormat="1" ht="20.100000000000001" customHeight="1" x14ac:dyDescent="0.2">
      <c r="A12" s="57"/>
      <c r="B12" s="57" t="s">
        <v>293</v>
      </c>
      <c r="C12" s="30"/>
      <c r="D12" s="203" t="s">
        <v>31</v>
      </c>
      <c r="E12" s="33" t="s">
        <v>171</v>
      </c>
      <c r="F12" s="30">
        <v>50</v>
      </c>
      <c r="G12" s="53"/>
      <c r="H12" s="6"/>
    </row>
    <row r="13" spans="1:9" s="3" customFormat="1" x14ac:dyDescent="0.2">
      <c r="A13" s="57"/>
      <c r="B13" s="57" t="s">
        <v>294</v>
      </c>
      <c r="C13" s="30"/>
      <c r="D13" s="203" t="s">
        <v>295</v>
      </c>
      <c r="E13" s="33"/>
      <c r="F13" s="30"/>
      <c r="G13" s="7"/>
      <c r="H13" s="51"/>
    </row>
    <row r="14" spans="1:9" s="3" customFormat="1" ht="20.100000000000001" customHeight="1" x14ac:dyDescent="0.2">
      <c r="A14" s="57"/>
      <c r="B14" s="57"/>
      <c r="C14" s="30" t="s">
        <v>17</v>
      </c>
      <c r="D14" s="203" t="s">
        <v>583</v>
      </c>
      <c r="E14" s="33" t="s">
        <v>171</v>
      </c>
      <c r="F14" s="30">
        <v>100</v>
      </c>
      <c r="G14" s="53"/>
      <c r="H14" s="6"/>
      <c r="I14" s="81" t="s">
        <v>504</v>
      </c>
    </row>
    <row r="15" spans="1:9" s="3" customFormat="1" x14ac:dyDescent="0.2">
      <c r="A15" s="57" t="s">
        <v>296</v>
      </c>
      <c r="B15" s="57"/>
      <c r="C15" s="30"/>
      <c r="D15" s="204" t="s">
        <v>10</v>
      </c>
      <c r="E15" s="33"/>
      <c r="F15" s="30"/>
      <c r="G15" s="7"/>
      <c r="H15" s="51"/>
    </row>
    <row r="16" spans="1:9" s="3" customFormat="1" ht="20.100000000000001" customHeight="1" x14ac:dyDescent="0.2">
      <c r="A16" s="57"/>
      <c r="B16" s="57" t="s">
        <v>297</v>
      </c>
      <c r="C16" s="30" t="s">
        <v>17</v>
      </c>
      <c r="D16" s="193" t="s">
        <v>515</v>
      </c>
      <c r="E16" s="35" t="s">
        <v>59</v>
      </c>
      <c r="F16" s="30">
        <v>22</v>
      </c>
      <c r="G16" s="53"/>
      <c r="H16" s="6"/>
      <c r="I16" s="81" t="s">
        <v>504</v>
      </c>
    </row>
    <row r="17" spans="1:9" s="3" customFormat="1" ht="20.100000000000001" customHeight="1" x14ac:dyDescent="0.2">
      <c r="A17" s="57"/>
      <c r="B17" s="57"/>
      <c r="C17" s="30" t="s">
        <v>19</v>
      </c>
      <c r="D17" s="193" t="s">
        <v>594</v>
      </c>
      <c r="E17" s="35" t="s">
        <v>59</v>
      </c>
      <c r="F17" s="30">
        <v>230</v>
      </c>
      <c r="G17" s="53"/>
      <c r="H17" s="6"/>
      <c r="I17" s="81" t="s">
        <v>504</v>
      </c>
    </row>
    <row r="18" spans="1:9" s="3" customFormat="1" ht="20.100000000000001" customHeight="1" x14ac:dyDescent="0.2">
      <c r="A18" s="57"/>
      <c r="B18" s="57"/>
      <c r="C18" s="30" t="s">
        <v>27</v>
      </c>
      <c r="D18" s="193" t="s">
        <v>595</v>
      </c>
      <c r="E18" s="35" t="s">
        <v>59</v>
      </c>
      <c r="F18" s="30">
        <v>95</v>
      </c>
      <c r="G18" s="53"/>
      <c r="H18" s="6"/>
      <c r="I18" s="81"/>
    </row>
    <row r="19" spans="1:9" s="3" customFormat="1" ht="20.100000000000001" customHeight="1" x14ac:dyDescent="0.2">
      <c r="A19" s="57"/>
      <c r="B19" s="57"/>
      <c r="C19" s="30" t="s">
        <v>22</v>
      </c>
      <c r="D19" s="193" t="s">
        <v>599</v>
      </c>
      <c r="E19" s="35" t="s">
        <v>59</v>
      </c>
      <c r="F19" s="30">
        <v>64</v>
      </c>
      <c r="G19" s="53"/>
      <c r="H19" s="6"/>
      <c r="I19" s="81"/>
    </row>
    <row r="20" spans="1:9" s="3" customFormat="1" ht="25.5" x14ac:dyDescent="0.2">
      <c r="A20" s="57" t="s">
        <v>298</v>
      </c>
      <c r="B20" s="57"/>
      <c r="C20" s="106"/>
      <c r="D20" s="204" t="s">
        <v>299</v>
      </c>
      <c r="E20" s="33"/>
      <c r="F20" s="30"/>
      <c r="G20" s="7"/>
      <c r="H20" s="51"/>
    </row>
    <row r="21" spans="1:9" s="3" customFormat="1" ht="25.5" x14ac:dyDescent="0.2">
      <c r="A21" s="57"/>
      <c r="B21" s="57" t="s">
        <v>300</v>
      </c>
      <c r="C21" s="106"/>
      <c r="D21" s="205" t="s">
        <v>301</v>
      </c>
      <c r="E21" s="33"/>
      <c r="F21" s="30"/>
      <c r="G21" s="7"/>
      <c r="H21" s="51"/>
    </row>
    <row r="22" spans="1:9" s="3" customFormat="1" ht="20.100000000000001" customHeight="1" x14ac:dyDescent="0.2">
      <c r="A22" s="57"/>
      <c r="B22" s="57"/>
      <c r="C22" s="106" t="s">
        <v>17</v>
      </c>
      <c r="D22" s="203" t="s">
        <v>519</v>
      </c>
      <c r="E22" s="33" t="s">
        <v>172</v>
      </c>
      <c r="F22" s="30">
        <v>4</v>
      </c>
      <c r="G22" s="53"/>
      <c r="H22" s="6"/>
      <c r="I22" s="81" t="s">
        <v>504</v>
      </c>
    </row>
    <row r="23" spans="1:9" s="3" customFormat="1" ht="25.5" x14ac:dyDescent="0.2">
      <c r="A23" s="57"/>
      <c r="B23" s="57"/>
      <c r="C23" s="106" t="s">
        <v>19</v>
      </c>
      <c r="D23" s="203" t="s">
        <v>520</v>
      </c>
      <c r="E23" s="33" t="s">
        <v>172</v>
      </c>
      <c r="F23" s="30">
        <v>4</v>
      </c>
      <c r="G23" s="53"/>
      <c r="H23" s="6"/>
      <c r="I23" s="81" t="s">
        <v>504</v>
      </c>
    </row>
    <row r="24" spans="1:9" s="3" customFormat="1" ht="20.100000000000001" customHeight="1" x14ac:dyDescent="0.2">
      <c r="A24" s="57"/>
      <c r="B24" s="57"/>
      <c r="C24" s="106" t="s">
        <v>27</v>
      </c>
      <c r="D24" s="196" t="s">
        <v>596</v>
      </c>
      <c r="E24" s="33" t="s">
        <v>172</v>
      </c>
      <c r="F24" s="30">
        <v>3</v>
      </c>
      <c r="G24" s="53"/>
      <c r="H24" s="6"/>
      <c r="I24" s="81"/>
    </row>
    <row r="25" spans="1:9" s="3" customFormat="1" x14ac:dyDescent="0.2">
      <c r="A25" s="57" t="s">
        <v>302</v>
      </c>
      <c r="B25" s="57"/>
      <c r="C25" s="106"/>
      <c r="D25" s="204" t="s">
        <v>303</v>
      </c>
      <c r="E25" s="33"/>
      <c r="F25" s="30"/>
      <c r="G25" s="7"/>
      <c r="H25" s="51"/>
    </row>
    <row r="26" spans="1:9" s="3" customFormat="1" ht="20.100000000000001" customHeight="1" x14ac:dyDescent="0.2">
      <c r="A26" s="57"/>
      <c r="B26" s="57" t="s">
        <v>304</v>
      </c>
      <c r="C26" s="106"/>
      <c r="D26" s="203" t="s">
        <v>491</v>
      </c>
      <c r="E26" s="33" t="s">
        <v>99</v>
      </c>
      <c r="F26" s="30">
        <v>30</v>
      </c>
      <c r="G26" s="53"/>
      <c r="H26" s="6"/>
    </row>
    <row r="27" spans="1:9" s="3" customFormat="1" x14ac:dyDescent="0.2">
      <c r="A27" s="57" t="s">
        <v>305</v>
      </c>
      <c r="B27" s="57"/>
      <c r="C27" s="106"/>
      <c r="D27" s="202" t="s">
        <v>11</v>
      </c>
      <c r="E27" s="33"/>
      <c r="F27" s="30"/>
      <c r="G27" s="7"/>
      <c r="H27" s="51"/>
    </row>
    <row r="28" spans="1:9" s="3" customFormat="1" ht="25.5" x14ac:dyDescent="0.2">
      <c r="A28" s="57"/>
      <c r="B28" s="57" t="s">
        <v>306</v>
      </c>
      <c r="C28" s="106" t="s">
        <v>17</v>
      </c>
      <c r="D28" s="203" t="s">
        <v>521</v>
      </c>
      <c r="E28" s="33" t="s">
        <v>172</v>
      </c>
      <c r="F28" s="30">
        <v>4</v>
      </c>
      <c r="G28" s="53"/>
      <c r="H28" s="6"/>
      <c r="I28" s="81" t="s">
        <v>504</v>
      </c>
    </row>
    <row r="29" spans="1:9" s="3" customFormat="1" ht="20.100000000000001" customHeight="1" x14ac:dyDescent="0.2">
      <c r="A29" s="57"/>
      <c r="B29" s="57"/>
      <c r="C29" s="106" t="s">
        <v>19</v>
      </c>
      <c r="D29" s="203" t="s">
        <v>597</v>
      </c>
      <c r="E29" s="33" t="s">
        <v>172</v>
      </c>
      <c r="F29" s="30">
        <v>3</v>
      </c>
      <c r="G29" s="53"/>
      <c r="H29" s="6"/>
      <c r="I29" s="81"/>
    </row>
    <row r="30" spans="1:9" ht="25.5" x14ac:dyDescent="0.2">
      <c r="A30" s="54" t="s">
        <v>307</v>
      </c>
      <c r="B30" s="54"/>
      <c r="C30" s="106"/>
      <c r="D30" s="204" t="s">
        <v>308</v>
      </c>
      <c r="E30" s="30"/>
      <c r="F30" s="30"/>
      <c r="G30" s="7"/>
      <c r="H30" s="51"/>
    </row>
    <row r="31" spans="1:9" ht="25.5" x14ac:dyDescent="0.2">
      <c r="A31" s="54"/>
      <c r="B31" s="54" t="s">
        <v>309</v>
      </c>
      <c r="C31" s="106"/>
      <c r="D31" s="205" t="s">
        <v>522</v>
      </c>
      <c r="E31" s="33" t="s">
        <v>171</v>
      </c>
      <c r="F31" s="30">
        <v>30</v>
      </c>
      <c r="G31" s="53"/>
      <c r="H31" s="6"/>
      <c r="I31" s="81" t="s">
        <v>504</v>
      </c>
    </row>
    <row r="32" spans="1:9" x14ac:dyDescent="0.2">
      <c r="A32" s="54"/>
      <c r="B32" s="54"/>
      <c r="C32" s="30"/>
      <c r="D32" s="148"/>
      <c r="E32" s="30"/>
      <c r="F32" s="54"/>
      <c r="G32" s="9"/>
      <c r="H32" s="51"/>
    </row>
    <row r="33" spans="1:8" x14ac:dyDescent="0.2">
      <c r="A33" s="54"/>
      <c r="B33" s="54"/>
      <c r="C33" s="30"/>
      <c r="D33" s="148"/>
      <c r="E33" s="30"/>
      <c r="F33" s="54"/>
      <c r="G33" s="9"/>
      <c r="H33" s="51"/>
    </row>
    <row r="34" spans="1:8" x14ac:dyDescent="0.2">
      <c r="A34" s="54"/>
      <c r="B34" s="54"/>
      <c r="C34" s="30"/>
      <c r="D34" s="148"/>
      <c r="E34" s="30"/>
      <c r="F34" s="54"/>
      <c r="G34" s="9"/>
      <c r="H34" s="51"/>
    </row>
    <row r="35" spans="1:8" x14ac:dyDescent="0.2">
      <c r="A35" s="63" t="s">
        <v>14</v>
      </c>
      <c r="B35" s="63"/>
      <c r="C35" s="63"/>
      <c r="D35" s="63"/>
      <c r="E35" s="58"/>
      <c r="F35" s="63"/>
      <c r="G35" s="52"/>
      <c r="H35" s="173"/>
    </row>
    <row r="37" spans="1:8" x14ac:dyDescent="0.2">
      <c r="E37" s="88">
        <v>9</v>
      </c>
    </row>
    <row r="1048311" spans="5:5" x14ac:dyDescent="0.2">
      <c r="E1048311" s="7"/>
    </row>
  </sheetData>
  <sheetProtection algorithmName="SHA-512" hashValue="btZyYIeZDTez1UxDODhq6geZbACJ52HIQqnZcilbSIg4hcKkaqrYmgs4jjEJItfJtAhF/FuI0J2da5tRLclKkQ==" saltValue="mW7WZbzhzMWAjwfzAQSXVg==" spinCount="100000" sheet="1" objects="1" scenarios="1"/>
  <mergeCells count="3">
    <mergeCell ref="E3:H3"/>
    <mergeCell ref="A1:E1"/>
    <mergeCell ref="A2:E2"/>
  </mergeCells>
  <phoneticPr fontId="7" type="noConversion"/>
  <pageMargins left="0.75" right="0.75" top="1" bottom="1" header="0.5" footer="0.5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CC2F-854E-4DD8-A716-AD497DE418C5}">
  <sheetPr codeName="Sheet14"/>
  <dimension ref="A1:I1048300"/>
  <sheetViews>
    <sheetView view="pageBreakPreview" zoomScaleNormal="100" zoomScaleSheetLayoutView="100" workbookViewId="0">
      <selection activeCell="D14" sqref="D14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140625" style="16" bestFit="1" customWidth="1"/>
    <col min="4" max="4" width="40.7109375" style="1" customWidth="1"/>
    <col min="5" max="5" width="18.42578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311</v>
      </c>
      <c r="B3" s="121"/>
      <c r="C3" s="121"/>
      <c r="D3" s="121"/>
      <c r="E3" s="160" t="s">
        <v>312</v>
      </c>
      <c r="F3" s="160"/>
      <c r="G3" s="160"/>
      <c r="H3" s="160"/>
    </row>
    <row r="4" spans="1:9" s="3" customFormat="1" x14ac:dyDescent="0.2">
      <c r="A4" s="123" t="s">
        <v>0</v>
      </c>
      <c r="B4" s="123"/>
      <c r="C4" s="182"/>
      <c r="D4" s="124" t="s">
        <v>1</v>
      </c>
      <c r="E4" s="124" t="s">
        <v>2</v>
      </c>
      <c r="F4" s="124" t="s">
        <v>3</v>
      </c>
      <c r="G4" s="124" t="s">
        <v>4</v>
      </c>
      <c r="H4" s="124" t="s">
        <v>5</v>
      </c>
      <c r="I4" s="80" t="s">
        <v>505</v>
      </c>
    </row>
    <row r="5" spans="1:9" s="3" customFormat="1" x14ac:dyDescent="0.2">
      <c r="A5" s="95"/>
      <c r="B5" s="95"/>
      <c r="C5" s="96"/>
      <c r="D5" s="25"/>
      <c r="E5" s="28"/>
      <c r="F5" s="28"/>
      <c r="G5" s="4"/>
      <c r="H5" s="4"/>
    </row>
    <row r="6" spans="1:9" s="3" customFormat="1" x14ac:dyDescent="0.2">
      <c r="A6" s="93"/>
      <c r="B6" s="93"/>
      <c r="C6" s="199"/>
      <c r="D6" s="25"/>
      <c r="E6" s="28"/>
      <c r="F6" s="28"/>
      <c r="G6" s="4"/>
      <c r="H6" s="4"/>
    </row>
    <row r="7" spans="1:9" s="3" customFormat="1" x14ac:dyDescent="0.2">
      <c r="A7" s="57" t="s">
        <v>313</v>
      </c>
      <c r="B7" s="57"/>
      <c r="C7" s="30"/>
      <c r="D7" s="200" t="s">
        <v>314</v>
      </c>
      <c r="E7" s="30"/>
      <c r="F7" s="30"/>
      <c r="G7" s="53"/>
      <c r="H7" s="6"/>
    </row>
    <row r="8" spans="1:9" s="3" customFormat="1" ht="20.100000000000001" customHeight="1" x14ac:dyDescent="0.2">
      <c r="A8" s="57"/>
      <c r="B8" s="57" t="s">
        <v>315</v>
      </c>
      <c r="C8" s="30"/>
      <c r="D8" s="203" t="s">
        <v>568</v>
      </c>
      <c r="E8" s="35" t="s">
        <v>59</v>
      </c>
      <c r="F8" s="30">
        <v>920</v>
      </c>
      <c r="G8" s="53"/>
      <c r="H8" s="6"/>
      <c r="I8" s="81" t="s">
        <v>504</v>
      </c>
    </row>
    <row r="9" spans="1:9" x14ac:dyDescent="0.2">
      <c r="A9" s="57" t="s">
        <v>550</v>
      </c>
      <c r="B9" s="57"/>
      <c r="C9" s="30"/>
      <c r="D9" s="200" t="s">
        <v>551</v>
      </c>
      <c r="E9" s="30"/>
      <c r="F9" s="30"/>
      <c r="G9" s="53"/>
      <c r="H9" s="172"/>
    </row>
    <row r="10" spans="1:9" ht="25.5" x14ac:dyDescent="0.2">
      <c r="A10" s="57"/>
      <c r="B10" s="57" t="s">
        <v>552</v>
      </c>
      <c r="C10" s="30"/>
      <c r="D10" s="193" t="s">
        <v>566</v>
      </c>
      <c r="E10" s="33" t="s">
        <v>171</v>
      </c>
      <c r="F10" s="30">
        <v>380</v>
      </c>
      <c r="G10" s="53"/>
      <c r="H10" s="6"/>
      <c r="I10" s="81" t="s">
        <v>504</v>
      </c>
    </row>
    <row r="11" spans="1:9" ht="25.5" x14ac:dyDescent="0.2">
      <c r="A11" s="57"/>
      <c r="B11" s="57" t="s">
        <v>553</v>
      </c>
      <c r="C11" s="30"/>
      <c r="D11" s="193" t="s">
        <v>567</v>
      </c>
      <c r="E11" s="33" t="s">
        <v>99</v>
      </c>
      <c r="F11" s="30">
        <v>380</v>
      </c>
      <c r="G11" s="53"/>
      <c r="H11" s="6"/>
      <c r="I11" s="81" t="s">
        <v>504</v>
      </c>
    </row>
    <row r="12" spans="1:9" ht="25.5" x14ac:dyDescent="0.2">
      <c r="A12" s="57" t="s">
        <v>554</v>
      </c>
      <c r="B12" s="57"/>
      <c r="C12" s="30"/>
      <c r="D12" s="206" t="s">
        <v>555</v>
      </c>
      <c r="E12" s="30"/>
      <c r="F12" s="30"/>
      <c r="G12" s="53"/>
      <c r="H12" s="172"/>
    </row>
    <row r="13" spans="1:9" ht="25.5" x14ac:dyDescent="0.2">
      <c r="A13" s="57"/>
      <c r="B13" s="57" t="s">
        <v>556</v>
      </c>
      <c r="C13" s="30"/>
      <c r="D13" s="148" t="s">
        <v>557</v>
      </c>
      <c r="E13" s="33" t="s">
        <v>99</v>
      </c>
      <c r="F13" s="30">
        <v>410</v>
      </c>
      <c r="G13" s="53"/>
      <c r="H13" s="6"/>
    </row>
    <row r="14" spans="1:9" ht="25.5" x14ac:dyDescent="0.2">
      <c r="A14" s="57"/>
      <c r="B14" s="57" t="s">
        <v>558</v>
      </c>
      <c r="C14" s="30"/>
      <c r="D14" s="193" t="s">
        <v>559</v>
      </c>
      <c r="E14" s="33" t="s">
        <v>99</v>
      </c>
      <c r="F14" s="30">
        <v>820</v>
      </c>
      <c r="G14" s="53"/>
      <c r="H14" s="6"/>
      <c r="I14" s="81"/>
    </row>
    <row r="15" spans="1:9" x14ac:dyDescent="0.2">
      <c r="A15" s="57" t="s">
        <v>560</v>
      </c>
      <c r="B15" s="57"/>
      <c r="C15" s="30"/>
      <c r="D15" s="200" t="s">
        <v>561</v>
      </c>
      <c r="E15" s="30"/>
      <c r="F15" s="30"/>
      <c r="G15" s="53"/>
      <c r="H15" s="172"/>
    </row>
    <row r="16" spans="1:9" ht="20.100000000000001" customHeight="1" x14ac:dyDescent="0.2">
      <c r="A16" s="57"/>
      <c r="B16" s="57" t="s">
        <v>563</v>
      </c>
      <c r="C16" s="30"/>
      <c r="D16" s="207" t="s">
        <v>569</v>
      </c>
      <c r="E16" s="30" t="s">
        <v>562</v>
      </c>
      <c r="F16" s="30">
        <v>1100</v>
      </c>
      <c r="G16" s="53"/>
      <c r="H16" s="6"/>
      <c r="I16" s="81" t="s">
        <v>504</v>
      </c>
    </row>
    <row r="17" spans="1:9" ht="25.5" x14ac:dyDescent="0.2">
      <c r="A17" s="57" t="s">
        <v>564</v>
      </c>
      <c r="B17" s="57"/>
      <c r="C17" s="30"/>
      <c r="D17" s="208" t="s">
        <v>565</v>
      </c>
      <c r="E17" s="33" t="s">
        <v>99</v>
      </c>
      <c r="F17" s="30">
        <v>4300</v>
      </c>
      <c r="G17" s="53"/>
      <c r="H17" s="6"/>
      <c r="I17" s="81" t="s">
        <v>504</v>
      </c>
    </row>
    <row r="18" spans="1:9" s="3" customFormat="1" x14ac:dyDescent="0.2">
      <c r="A18" s="57" t="s">
        <v>316</v>
      </c>
      <c r="B18" s="57"/>
      <c r="C18" s="30"/>
      <c r="D18" s="209" t="s">
        <v>317</v>
      </c>
      <c r="E18" s="30"/>
      <c r="F18" s="30"/>
      <c r="G18" s="53"/>
      <c r="H18" s="172"/>
    </row>
    <row r="19" spans="1:9" s="3" customFormat="1" ht="20.100000000000001" customHeight="1" x14ac:dyDescent="0.2">
      <c r="A19" s="57"/>
      <c r="B19" s="57" t="s">
        <v>318</v>
      </c>
      <c r="C19" s="30"/>
      <c r="D19" s="135" t="s">
        <v>12</v>
      </c>
      <c r="E19" s="33" t="s">
        <v>172</v>
      </c>
      <c r="F19" s="30">
        <v>20</v>
      </c>
      <c r="G19" s="53"/>
      <c r="H19" s="6"/>
    </row>
    <row r="20" spans="1:9" s="3" customFormat="1" x14ac:dyDescent="0.2">
      <c r="A20" s="57"/>
      <c r="B20" s="57"/>
      <c r="C20" s="30"/>
      <c r="D20" s="135"/>
      <c r="E20" s="33"/>
      <c r="F20" s="30"/>
      <c r="G20" s="53"/>
      <c r="H20" s="6"/>
    </row>
    <row r="21" spans="1:9" s="3" customFormat="1" x14ac:dyDescent="0.2">
      <c r="A21" s="57"/>
      <c r="B21" s="57"/>
      <c r="C21" s="30"/>
      <c r="D21" s="148"/>
      <c r="E21" s="33"/>
      <c r="F21" s="30"/>
      <c r="G21" s="7"/>
      <c r="H21" s="51"/>
    </row>
    <row r="22" spans="1:9" s="3" customFormat="1" x14ac:dyDescent="0.2">
      <c r="A22" s="57"/>
      <c r="B22" s="57"/>
      <c r="C22" s="30"/>
      <c r="D22" s="116"/>
      <c r="E22" s="33"/>
      <c r="F22" s="30"/>
      <c r="G22" s="7"/>
      <c r="H22" s="51"/>
    </row>
    <row r="23" spans="1:9" x14ac:dyDescent="0.2">
      <c r="A23" s="54"/>
      <c r="B23" s="54"/>
      <c r="C23" s="30"/>
      <c r="D23" s="148"/>
      <c r="E23" s="30"/>
      <c r="F23" s="30"/>
      <c r="G23" s="7"/>
      <c r="H23" s="51"/>
    </row>
    <row r="24" spans="1:9" x14ac:dyDescent="0.2">
      <c r="A24" s="63" t="s">
        <v>14</v>
      </c>
      <c r="B24" s="63"/>
      <c r="C24" s="63"/>
      <c r="D24" s="63"/>
      <c r="E24" s="58"/>
      <c r="F24" s="64"/>
      <c r="G24" s="174"/>
      <c r="H24" s="173"/>
    </row>
    <row r="53" spans="5:5" x14ac:dyDescent="0.2">
      <c r="E53" s="88">
        <v>10</v>
      </c>
    </row>
    <row r="1048300" spans="5:5" x14ac:dyDescent="0.2">
      <c r="E1048300" s="7"/>
    </row>
  </sheetData>
  <sheetProtection algorithmName="SHA-512" hashValue="30Q37FAtLYRCPT7tBPkK7DbuO95issfEMSRYp/FHYD3w9PQE0+y/Wub3P5aoFuUqUoLBvoyqLhf4e/nk1x0nOw==" saltValue="SyFRb5RY7ofGQ/4Agnaz7w==" spinCount="100000" sheet="1" objects="1" scenarios="1"/>
  <mergeCells count="3">
    <mergeCell ref="E3:H3"/>
    <mergeCell ref="A1:E1"/>
    <mergeCell ref="A2:E2"/>
  </mergeCells>
  <pageMargins left="0.75" right="0.75" top="1" bottom="1" header="0.5" footer="0.5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7A28-55CC-4276-91C3-8A242EC1F58A}">
  <sheetPr codeName="Sheet16"/>
  <dimension ref="A1:I1048307"/>
  <sheetViews>
    <sheetView view="pageBreakPreview" zoomScaleNormal="100" zoomScaleSheetLayoutView="100" workbookViewId="0">
      <selection activeCell="A4" activeCellId="1" sqref="A1:H3 A4:F31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140625" style="16" bestFit="1" customWidth="1"/>
    <col min="4" max="4" width="40.7109375" style="1" customWidth="1"/>
    <col min="5" max="5" width="23.285156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326</v>
      </c>
      <c r="B3" s="121"/>
      <c r="C3" s="121"/>
      <c r="D3" s="121"/>
      <c r="E3" s="157" t="s">
        <v>327</v>
      </c>
      <c r="F3" s="157"/>
      <c r="G3" s="157"/>
      <c r="H3" s="157"/>
    </row>
    <row r="4" spans="1:9" s="3" customFormat="1" x14ac:dyDescent="0.2">
      <c r="A4" s="123" t="s">
        <v>0</v>
      </c>
      <c r="B4" s="123"/>
      <c r="C4" s="182"/>
      <c r="D4" s="124" t="s">
        <v>1</v>
      </c>
      <c r="E4" s="124" t="s">
        <v>2</v>
      </c>
      <c r="F4" s="124" t="s">
        <v>3</v>
      </c>
      <c r="G4" s="2" t="s">
        <v>4</v>
      </c>
      <c r="H4" s="2" t="s">
        <v>5</v>
      </c>
      <c r="I4" s="80" t="s">
        <v>505</v>
      </c>
    </row>
    <row r="5" spans="1:9" s="3" customFormat="1" x14ac:dyDescent="0.2">
      <c r="A5" s="95"/>
      <c r="B5" s="95"/>
      <c r="C5" s="96"/>
      <c r="D5" s="25"/>
      <c r="E5" s="28"/>
      <c r="F5" s="28"/>
      <c r="G5" s="4"/>
      <c r="H5" s="4"/>
    </row>
    <row r="6" spans="1:9" s="3" customFormat="1" ht="25.5" x14ac:dyDescent="0.2">
      <c r="A6" s="210" t="s">
        <v>328</v>
      </c>
      <c r="B6" s="210"/>
      <c r="C6" s="211"/>
      <c r="D6" s="200" t="s">
        <v>319</v>
      </c>
      <c r="E6" s="35"/>
      <c r="F6" s="35"/>
      <c r="G6" s="50"/>
      <c r="H6" s="66"/>
    </row>
    <row r="7" spans="1:9" s="3" customFormat="1" ht="25.5" x14ac:dyDescent="0.2">
      <c r="A7" s="210"/>
      <c r="B7" s="210" t="s">
        <v>329</v>
      </c>
      <c r="C7" s="211"/>
      <c r="D7" s="98" t="s">
        <v>331</v>
      </c>
      <c r="E7" s="34" t="s">
        <v>170</v>
      </c>
      <c r="F7" s="35" t="s">
        <v>481</v>
      </c>
      <c r="G7" s="50" t="s">
        <v>261</v>
      </c>
      <c r="H7" s="66"/>
    </row>
    <row r="8" spans="1:9" s="3" customFormat="1" ht="25.5" x14ac:dyDescent="0.2">
      <c r="A8" s="210"/>
      <c r="B8" s="210" t="s">
        <v>330</v>
      </c>
      <c r="C8" s="211"/>
      <c r="D8" s="98" t="s">
        <v>332</v>
      </c>
      <c r="E8" s="34" t="s">
        <v>157</v>
      </c>
      <c r="F8" s="68"/>
      <c r="G8" s="69"/>
      <c r="H8" s="66"/>
    </row>
    <row r="9" spans="1:9" s="3" customFormat="1" x14ac:dyDescent="0.2">
      <c r="A9" s="210"/>
      <c r="B9" s="210"/>
      <c r="C9" s="211"/>
      <c r="D9" s="98"/>
      <c r="E9" s="35"/>
      <c r="F9" s="35"/>
      <c r="G9" s="65"/>
      <c r="H9" s="6"/>
    </row>
    <row r="10" spans="1:9" s="3" customFormat="1" ht="25.5" x14ac:dyDescent="0.2">
      <c r="A10" s="210" t="s">
        <v>333</v>
      </c>
      <c r="B10" s="210"/>
      <c r="C10" s="211"/>
      <c r="D10" s="195" t="s">
        <v>334</v>
      </c>
      <c r="E10" s="35"/>
      <c r="F10" s="35"/>
      <c r="G10" s="50"/>
      <c r="H10" s="66"/>
    </row>
    <row r="11" spans="1:9" s="3" customFormat="1" ht="20.100000000000001" customHeight="1" x14ac:dyDescent="0.2">
      <c r="A11" s="210"/>
      <c r="B11" s="210" t="s">
        <v>335</v>
      </c>
      <c r="C11" s="211"/>
      <c r="D11" s="98" t="s">
        <v>320</v>
      </c>
      <c r="E11" s="35" t="s">
        <v>57</v>
      </c>
      <c r="F11" s="35">
        <v>2180</v>
      </c>
      <c r="G11" s="65"/>
      <c r="H11" s="6"/>
    </row>
    <row r="12" spans="1:9" s="3" customFormat="1" ht="20.100000000000001" customHeight="1" x14ac:dyDescent="0.2">
      <c r="A12" s="98"/>
      <c r="B12" s="98" t="s">
        <v>336</v>
      </c>
      <c r="C12" s="35"/>
      <c r="D12" s="98" t="s">
        <v>321</v>
      </c>
      <c r="E12" s="35" t="s">
        <v>57</v>
      </c>
      <c r="F12" s="35">
        <v>1</v>
      </c>
      <c r="G12" s="65"/>
      <c r="H12" s="6"/>
    </row>
    <row r="13" spans="1:9" s="3" customFormat="1" ht="20.100000000000001" customHeight="1" x14ac:dyDescent="0.2">
      <c r="A13" s="98"/>
      <c r="B13" s="98" t="s">
        <v>337</v>
      </c>
      <c r="C13" s="35"/>
      <c r="D13" s="98" t="s">
        <v>322</v>
      </c>
      <c r="E13" s="35" t="s">
        <v>57</v>
      </c>
      <c r="F13" s="35">
        <v>1</v>
      </c>
      <c r="G13" s="65"/>
      <c r="H13" s="6"/>
    </row>
    <row r="14" spans="1:9" s="3" customFormat="1" ht="20.100000000000001" customHeight="1" x14ac:dyDescent="0.2">
      <c r="A14" s="98"/>
      <c r="B14" s="98" t="s">
        <v>338</v>
      </c>
      <c r="C14" s="35"/>
      <c r="D14" s="98" t="s">
        <v>323</v>
      </c>
      <c r="E14" s="35" t="s">
        <v>57</v>
      </c>
      <c r="F14" s="35">
        <f>2200*0.45*8</f>
        <v>7920</v>
      </c>
      <c r="G14" s="65"/>
      <c r="H14" s="6"/>
    </row>
    <row r="15" spans="1:9" s="3" customFormat="1" ht="20.100000000000001" customHeight="1" x14ac:dyDescent="0.2">
      <c r="A15" s="98"/>
      <c r="B15" s="98" t="s">
        <v>339</v>
      </c>
      <c r="C15" s="35"/>
      <c r="D15" s="98" t="s">
        <v>324</v>
      </c>
      <c r="E15" s="35" t="s">
        <v>57</v>
      </c>
      <c r="F15" s="35">
        <f>2200*0.1*6</f>
        <v>1320</v>
      </c>
      <c r="G15" s="65"/>
      <c r="H15" s="6"/>
    </row>
    <row r="16" spans="1:9" s="3" customFormat="1" x14ac:dyDescent="0.2">
      <c r="A16" s="98"/>
      <c r="B16" s="98"/>
      <c r="C16" s="35"/>
      <c r="D16" s="195"/>
      <c r="E16" s="35"/>
      <c r="F16" s="35"/>
      <c r="G16" s="50"/>
      <c r="H16" s="66"/>
    </row>
    <row r="17" spans="1:8" s="3" customFormat="1" ht="25.5" x14ac:dyDescent="0.2">
      <c r="A17" s="98" t="s">
        <v>340</v>
      </c>
      <c r="B17" s="98"/>
      <c r="C17" s="35"/>
      <c r="D17" s="195" t="s">
        <v>341</v>
      </c>
      <c r="E17" s="35"/>
      <c r="F17" s="35"/>
      <c r="G17" s="50"/>
      <c r="H17" s="66"/>
    </row>
    <row r="18" spans="1:8" s="3" customFormat="1" ht="20.100000000000001" customHeight="1" x14ac:dyDescent="0.2">
      <c r="A18" s="98"/>
      <c r="B18" s="98" t="s">
        <v>342</v>
      </c>
      <c r="C18" s="35"/>
      <c r="D18" s="67" t="s">
        <v>492</v>
      </c>
      <c r="E18" s="35" t="s">
        <v>57</v>
      </c>
      <c r="F18" s="35">
        <f>F11</f>
        <v>2180</v>
      </c>
      <c r="G18" s="65"/>
      <c r="H18" s="6"/>
    </row>
    <row r="19" spans="1:8" s="3" customFormat="1" ht="20.100000000000001" customHeight="1" x14ac:dyDescent="0.2">
      <c r="A19" s="98" t="s">
        <v>343</v>
      </c>
      <c r="B19" s="98"/>
      <c r="C19" s="35"/>
      <c r="D19" s="200" t="s">
        <v>325</v>
      </c>
      <c r="E19" s="35" t="s">
        <v>57</v>
      </c>
      <c r="F19" s="35">
        <v>1600</v>
      </c>
      <c r="G19" s="65"/>
      <c r="H19" s="6"/>
    </row>
    <row r="20" spans="1:8" s="3" customFormat="1" x14ac:dyDescent="0.2">
      <c r="A20" s="98"/>
      <c r="B20" s="98"/>
      <c r="C20" s="35"/>
      <c r="D20" s="195"/>
      <c r="E20" s="35"/>
      <c r="F20" s="35"/>
      <c r="G20" s="50"/>
      <c r="H20" s="66"/>
    </row>
    <row r="21" spans="1:8" s="3" customFormat="1" x14ac:dyDescent="0.2">
      <c r="A21" s="98"/>
      <c r="B21" s="98"/>
      <c r="C21" s="35"/>
      <c r="D21" s="98"/>
      <c r="E21" s="35"/>
      <c r="F21" s="35"/>
      <c r="G21" s="50"/>
      <c r="H21" s="66"/>
    </row>
    <row r="22" spans="1:8" s="3" customFormat="1" x14ac:dyDescent="0.2">
      <c r="A22" s="98"/>
      <c r="B22" s="98"/>
      <c r="C22" s="35"/>
      <c r="D22" s="98"/>
      <c r="E22" s="35"/>
      <c r="F22" s="35"/>
      <c r="G22" s="65"/>
      <c r="H22" s="6"/>
    </row>
    <row r="23" spans="1:8" s="3" customFormat="1" x14ac:dyDescent="0.2">
      <c r="A23" s="98"/>
      <c r="B23" s="98"/>
      <c r="C23" s="35"/>
      <c r="D23" s="98"/>
      <c r="E23" s="35"/>
      <c r="F23" s="35"/>
      <c r="G23" s="65"/>
      <c r="H23" s="6"/>
    </row>
    <row r="24" spans="1:8" s="3" customFormat="1" x14ac:dyDescent="0.2">
      <c r="A24" s="98"/>
      <c r="B24" s="98"/>
      <c r="C24" s="35"/>
      <c r="D24" s="98"/>
      <c r="E24" s="35"/>
      <c r="F24" s="35"/>
      <c r="G24" s="65"/>
      <c r="H24" s="6"/>
    </row>
    <row r="25" spans="1:8" s="3" customFormat="1" x14ac:dyDescent="0.2">
      <c r="A25" s="98"/>
      <c r="B25" s="98"/>
      <c r="C25" s="35"/>
      <c r="D25" s="98"/>
      <c r="E25" s="35"/>
      <c r="F25" s="35"/>
      <c r="G25" s="65"/>
      <c r="H25" s="6"/>
    </row>
    <row r="26" spans="1:8" s="3" customFormat="1" x14ac:dyDescent="0.2">
      <c r="A26" s="98"/>
      <c r="B26" s="98"/>
      <c r="C26" s="35"/>
      <c r="D26" s="98"/>
      <c r="E26" s="35"/>
      <c r="F26" s="35"/>
      <c r="G26" s="65"/>
      <c r="H26" s="6"/>
    </row>
    <row r="27" spans="1:8" s="3" customFormat="1" x14ac:dyDescent="0.2">
      <c r="A27" s="98"/>
      <c r="B27" s="98"/>
      <c r="C27" s="35"/>
      <c r="D27" s="98"/>
      <c r="E27" s="35"/>
      <c r="F27" s="35"/>
      <c r="G27" s="65"/>
      <c r="H27" s="6"/>
    </row>
    <row r="28" spans="1:8" s="3" customFormat="1" x14ac:dyDescent="0.2">
      <c r="A28" s="98"/>
      <c r="B28" s="98"/>
      <c r="C28" s="35"/>
      <c r="D28" s="98"/>
      <c r="E28" s="34"/>
      <c r="F28" s="35"/>
      <c r="G28" s="10"/>
      <c r="H28" s="66"/>
    </row>
    <row r="29" spans="1:8" s="3" customFormat="1" x14ac:dyDescent="0.2">
      <c r="A29" s="98"/>
      <c r="B29" s="98"/>
      <c r="C29" s="35"/>
      <c r="D29" s="98"/>
      <c r="E29" s="34"/>
      <c r="F29" s="35"/>
      <c r="G29" s="10"/>
      <c r="H29" s="66"/>
    </row>
    <row r="30" spans="1:8" x14ac:dyDescent="0.2">
      <c r="A30" s="67"/>
      <c r="B30" s="67"/>
      <c r="C30" s="35"/>
      <c r="D30" s="148"/>
      <c r="E30" s="35"/>
      <c r="F30" s="67"/>
      <c r="G30" s="10"/>
      <c r="H30" s="66"/>
    </row>
    <row r="31" spans="1:8" x14ac:dyDescent="0.2">
      <c r="A31" s="63" t="s">
        <v>14</v>
      </c>
      <c r="B31" s="63"/>
      <c r="C31" s="63"/>
      <c r="D31" s="63"/>
      <c r="E31" s="58"/>
      <c r="F31" s="63"/>
      <c r="G31" s="52"/>
      <c r="H31" s="173"/>
    </row>
    <row r="49" spans="5:5" x14ac:dyDescent="0.2">
      <c r="E49" s="88">
        <v>11</v>
      </c>
    </row>
    <row r="1048307" spans="5:5" x14ac:dyDescent="0.2">
      <c r="E1048307" s="7"/>
    </row>
  </sheetData>
  <sheetProtection algorithmName="SHA-512" hashValue="hI+veQc156z3z961enSS3bZPgHnRDbaAGuKWJ6Lfz3ewTcfrfa0AnGs4LvlWArJMYiddw9/gDkUf/SN9Q/wS9Q==" saltValue="B9wbpwhl26nNZOFCeSd8Yg==" spinCount="100000" sheet="1" objects="1" scenarios="1"/>
  <mergeCells count="3">
    <mergeCell ref="E3:H3"/>
    <mergeCell ref="A1:E1"/>
    <mergeCell ref="A2:E2"/>
  </mergeCells>
  <phoneticPr fontId="7" type="noConversion"/>
  <pageMargins left="0.75" right="0.75" top="1" bottom="1" header="0.5" footer="0.5"/>
  <pageSetup paperSize="9"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33D7-93DD-4AF5-9680-03E25C79B1E6}">
  <sheetPr codeName="Sheet17">
    <tabColor theme="0"/>
  </sheetPr>
  <dimension ref="A1:J1048289"/>
  <sheetViews>
    <sheetView view="pageBreakPreview" zoomScaleNormal="100" zoomScaleSheetLayoutView="100" workbookViewId="0">
      <selection activeCell="A5" activeCellId="1" sqref="A1:I4 A5:G13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140625" style="16" bestFit="1" customWidth="1"/>
    <col min="4" max="4" width="3.140625" style="16" customWidth="1"/>
    <col min="5" max="5" width="40.7109375" style="1" customWidth="1"/>
    <col min="6" max="6" width="23.28515625" style="1" bestFit="1" customWidth="1"/>
    <col min="7" max="9" width="20.7109375" style="1" customWidth="1"/>
    <col min="10" max="258" width="9.140625" style="1"/>
    <col min="259" max="259" width="9.28515625" style="1" customWidth="1"/>
    <col min="260" max="260" width="6.7109375" style="1" customWidth="1"/>
    <col min="261" max="261" width="40.7109375" style="1" customWidth="1"/>
    <col min="262" max="265" width="9.28515625" style="1" customWidth="1"/>
    <col min="266" max="514" width="9.140625" style="1"/>
    <col min="515" max="515" width="9.28515625" style="1" customWidth="1"/>
    <col min="516" max="516" width="6.7109375" style="1" customWidth="1"/>
    <col min="517" max="517" width="40.7109375" style="1" customWidth="1"/>
    <col min="518" max="521" width="9.28515625" style="1" customWidth="1"/>
    <col min="522" max="770" width="9.140625" style="1"/>
    <col min="771" max="771" width="9.28515625" style="1" customWidth="1"/>
    <col min="772" max="772" width="6.7109375" style="1" customWidth="1"/>
    <col min="773" max="773" width="40.7109375" style="1" customWidth="1"/>
    <col min="774" max="777" width="9.28515625" style="1" customWidth="1"/>
    <col min="778" max="1026" width="9.140625" style="1"/>
    <col min="1027" max="1027" width="9.28515625" style="1" customWidth="1"/>
    <col min="1028" max="1028" width="6.7109375" style="1" customWidth="1"/>
    <col min="1029" max="1029" width="40.7109375" style="1" customWidth="1"/>
    <col min="1030" max="1033" width="9.28515625" style="1" customWidth="1"/>
    <col min="1034" max="1282" width="9.140625" style="1"/>
    <col min="1283" max="1283" width="9.28515625" style="1" customWidth="1"/>
    <col min="1284" max="1284" width="6.7109375" style="1" customWidth="1"/>
    <col min="1285" max="1285" width="40.7109375" style="1" customWidth="1"/>
    <col min="1286" max="1289" width="9.28515625" style="1" customWidth="1"/>
    <col min="1290" max="1538" width="9.140625" style="1"/>
    <col min="1539" max="1539" width="9.28515625" style="1" customWidth="1"/>
    <col min="1540" max="1540" width="6.7109375" style="1" customWidth="1"/>
    <col min="1541" max="1541" width="40.7109375" style="1" customWidth="1"/>
    <col min="1542" max="1545" width="9.28515625" style="1" customWidth="1"/>
    <col min="1546" max="1794" width="9.140625" style="1"/>
    <col min="1795" max="1795" width="9.28515625" style="1" customWidth="1"/>
    <col min="1796" max="1796" width="6.7109375" style="1" customWidth="1"/>
    <col min="1797" max="1797" width="40.7109375" style="1" customWidth="1"/>
    <col min="1798" max="1801" width="9.28515625" style="1" customWidth="1"/>
    <col min="1802" max="2050" width="9.140625" style="1"/>
    <col min="2051" max="2051" width="9.28515625" style="1" customWidth="1"/>
    <col min="2052" max="2052" width="6.7109375" style="1" customWidth="1"/>
    <col min="2053" max="2053" width="40.7109375" style="1" customWidth="1"/>
    <col min="2054" max="2057" width="9.28515625" style="1" customWidth="1"/>
    <col min="2058" max="2306" width="9.140625" style="1"/>
    <col min="2307" max="2307" width="9.28515625" style="1" customWidth="1"/>
    <col min="2308" max="2308" width="6.7109375" style="1" customWidth="1"/>
    <col min="2309" max="2309" width="40.7109375" style="1" customWidth="1"/>
    <col min="2310" max="2313" width="9.28515625" style="1" customWidth="1"/>
    <col min="2314" max="2562" width="9.140625" style="1"/>
    <col min="2563" max="2563" width="9.28515625" style="1" customWidth="1"/>
    <col min="2564" max="2564" width="6.7109375" style="1" customWidth="1"/>
    <col min="2565" max="2565" width="40.7109375" style="1" customWidth="1"/>
    <col min="2566" max="2569" width="9.28515625" style="1" customWidth="1"/>
    <col min="2570" max="2818" width="9.140625" style="1"/>
    <col min="2819" max="2819" width="9.28515625" style="1" customWidth="1"/>
    <col min="2820" max="2820" width="6.7109375" style="1" customWidth="1"/>
    <col min="2821" max="2821" width="40.7109375" style="1" customWidth="1"/>
    <col min="2822" max="2825" width="9.28515625" style="1" customWidth="1"/>
    <col min="2826" max="3074" width="9.140625" style="1"/>
    <col min="3075" max="3075" width="9.28515625" style="1" customWidth="1"/>
    <col min="3076" max="3076" width="6.7109375" style="1" customWidth="1"/>
    <col min="3077" max="3077" width="40.7109375" style="1" customWidth="1"/>
    <col min="3078" max="3081" width="9.28515625" style="1" customWidth="1"/>
    <col min="3082" max="3330" width="9.140625" style="1"/>
    <col min="3331" max="3331" width="9.28515625" style="1" customWidth="1"/>
    <col min="3332" max="3332" width="6.7109375" style="1" customWidth="1"/>
    <col min="3333" max="3333" width="40.7109375" style="1" customWidth="1"/>
    <col min="3334" max="3337" width="9.28515625" style="1" customWidth="1"/>
    <col min="3338" max="3586" width="9.140625" style="1"/>
    <col min="3587" max="3587" width="9.28515625" style="1" customWidth="1"/>
    <col min="3588" max="3588" width="6.7109375" style="1" customWidth="1"/>
    <col min="3589" max="3589" width="40.7109375" style="1" customWidth="1"/>
    <col min="3590" max="3593" width="9.28515625" style="1" customWidth="1"/>
    <col min="3594" max="3842" width="9.140625" style="1"/>
    <col min="3843" max="3843" width="9.28515625" style="1" customWidth="1"/>
    <col min="3844" max="3844" width="6.7109375" style="1" customWidth="1"/>
    <col min="3845" max="3845" width="40.7109375" style="1" customWidth="1"/>
    <col min="3846" max="3849" width="9.28515625" style="1" customWidth="1"/>
    <col min="3850" max="4098" width="9.140625" style="1"/>
    <col min="4099" max="4099" width="9.28515625" style="1" customWidth="1"/>
    <col min="4100" max="4100" width="6.7109375" style="1" customWidth="1"/>
    <col min="4101" max="4101" width="40.7109375" style="1" customWidth="1"/>
    <col min="4102" max="4105" width="9.28515625" style="1" customWidth="1"/>
    <col min="4106" max="4354" width="9.140625" style="1"/>
    <col min="4355" max="4355" width="9.28515625" style="1" customWidth="1"/>
    <col min="4356" max="4356" width="6.7109375" style="1" customWidth="1"/>
    <col min="4357" max="4357" width="40.7109375" style="1" customWidth="1"/>
    <col min="4358" max="4361" width="9.28515625" style="1" customWidth="1"/>
    <col min="4362" max="4610" width="9.140625" style="1"/>
    <col min="4611" max="4611" width="9.28515625" style="1" customWidth="1"/>
    <col min="4612" max="4612" width="6.7109375" style="1" customWidth="1"/>
    <col min="4613" max="4613" width="40.7109375" style="1" customWidth="1"/>
    <col min="4614" max="4617" width="9.28515625" style="1" customWidth="1"/>
    <col min="4618" max="4866" width="9.140625" style="1"/>
    <col min="4867" max="4867" width="9.28515625" style="1" customWidth="1"/>
    <col min="4868" max="4868" width="6.7109375" style="1" customWidth="1"/>
    <col min="4869" max="4869" width="40.7109375" style="1" customWidth="1"/>
    <col min="4870" max="4873" width="9.28515625" style="1" customWidth="1"/>
    <col min="4874" max="5122" width="9.140625" style="1"/>
    <col min="5123" max="5123" width="9.28515625" style="1" customWidth="1"/>
    <col min="5124" max="5124" width="6.7109375" style="1" customWidth="1"/>
    <col min="5125" max="5125" width="40.7109375" style="1" customWidth="1"/>
    <col min="5126" max="5129" width="9.28515625" style="1" customWidth="1"/>
    <col min="5130" max="5378" width="9.140625" style="1"/>
    <col min="5379" max="5379" width="9.28515625" style="1" customWidth="1"/>
    <col min="5380" max="5380" width="6.7109375" style="1" customWidth="1"/>
    <col min="5381" max="5381" width="40.7109375" style="1" customWidth="1"/>
    <col min="5382" max="5385" width="9.28515625" style="1" customWidth="1"/>
    <col min="5386" max="5634" width="9.140625" style="1"/>
    <col min="5635" max="5635" width="9.28515625" style="1" customWidth="1"/>
    <col min="5636" max="5636" width="6.7109375" style="1" customWidth="1"/>
    <col min="5637" max="5637" width="40.7109375" style="1" customWidth="1"/>
    <col min="5638" max="5641" width="9.28515625" style="1" customWidth="1"/>
    <col min="5642" max="5890" width="9.140625" style="1"/>
    <col min="5891" max="5891" width="9.28515625" style="1" customWidth="1"/>
    <col min="5892" max="5892" width="6.7109375" style="1" customWidth="1"/>
    <col min="5893" max="5893" width="40.7109375" style="1" customWidth="1"/>
    <col min="5894" max="5897" width="9.28515625" style="1" customWidth="1"/>
    <col min="5898" max="6146" width="9.140625" style="1"/>
    <col min="6147" max="6147" width="9.28515625" style="1" customWidth="1"/>
    <col min="6148" max="6148" width="6.7109375" style="1" customWidth="1"/>
    <col min="6149" max="6149" width="40.7109375" style="1" customWidth="1"/>
    <col min="6150" max="6153" width="9.28515625" style="1" customWidth="1"/>
    <col min="6154" max="6402" width="9.140625" style="1"/>
    <col min="6403" max="6403" width="9.28515625" style="1" customWidth="1"/>
    <col min="6404" max="6404" width="6.7109375" style="1" customWidth="1"/>
    <col min="6405" max="6405" width="40.7109375" style="1" customWidth="1"/>
    <col min="6406" max="6409" width="9.28515625" style="1" customWidth="1"/>
    <col min="6410" max="6658" width="9.140625" style="1"/>
    <col min="6659" max="6659" width="9.28515625" style="1" customWidth="1"/>
    <col min="6660" max="6660" width="6.7109375" style="1" customWidth="1"/>
    <col min="6661" max="6661" width="40.7109375" style="1" customWidth="1"/>
    <col min="6662" max="6665" width="9.28515625" style="1" customWidth="1"/>
    <col min="6666" max="6914" width="9.140625" style="1"/>
    <col min="6915" max="6915" width="9.28515625" style="1" customWidth="1"/>
    <col min="6916" max="6916" width="6.7109375" style="1" customWidth="1"/>
    <col min="6917" max="6917" width="40.7109375" style="1" customWidth="1"/>
    <col min="6918" max="6921" width="9.28515625" style="1" customWidth="1"/>
    <col min="6922" max="7170" width="9.140625" style="1"/>
    <col min="7171" max="7171" width="9.28515625" style="1" customWidth="1"/>
    <col min="7172" max="7172" width="6.7109375" style="1" customWidth="1"/>
    <col min="7173" max="7173" width="40.7109375" style="1" customWidth="1"/>
    <col min="7174" max="7177" width="9.28515625" style="1" customWidth="1"/>
    <col min="7178" max="7426" width="9.140625" style="1"/>
    <col min="7427" max="7427" width="9.28515625" style="1" customWidth="1"/>
    <col min="7428" max="7428" width="6.7109375" style="1" customWidth="1"/>
    <col min="7429" max="7429" width="40.7109375" style="1" customWidth="1"/>
    <col min="7430" max="7433" width="9.28515625" style="1" customWidth="1"/>
    <col min="7434" max="7682" width="9.140625" style="1"/>
    <col min="7683" max="7683" width="9.28515625" style="1" customWidth="1"/>
    <col min="7684" max="7684" width="6.7109375" style="1" customWidth="1"/>
    <col min="7685" max="7685" width="40.7109375" style="1" customWidth="1"/>
    <col min="7686" max="7689" width="9.28515625" style="1" customWidth="1"/>
    <col min="7690" max="7938" width="9.140625" style="1"/>
    <col min="7939" max="7939" width="9.28515625" style="1" customWidth="1"/>
    <col min="7940" max="7940" width="6.7109375" style="1" customWidth="1"/>
    <col min="7941" max="7941" width="40.7109375" style="1" customWidth="1"/>
    <col min="7942" max="7945" width="9.28515625" style="1" customWidth="1"/>
    <col min="7946" max="8194" width="9.140625" style="1"/>
    <col min="8195" max="8195" width="9.28515625" style="1" customWidth="1"/>
    <col min="8196" max="8196" width="6.7109375" style="1" customWidth="1"/>
    <col min="8197" max="8197" width="40.7109375" style="1" customWidth="1"/>
    <col min="8198" max="8201" width="9.28515625" style="1" customWidth="1"/>
    <col min="8202" max="8450" width="9.140625" style="1"/>
    <col min="8451" max="8451" width="9.28515625" style="1" customWidth="1"/>
    <col min="8452" max="8452" width="6.7109375" style="1" customWidth="1"/>
    <col min="8453" max="8453" width="40.7109375" style="1" customWidth="1"/>
    <col min="8454" max="8457" width="9.28515625" style="1" customWidth="1"/>
    <col min="8458" max="8706" width="9.140625" style="1"/>
    <col min="8707" max="8707" width="9.28515625" style="1" customWidth="1"/>
    <col min="8708" max="8708" width="6.7109375" style="1" customWidth="1"/>
    <col min="8709" max="8709" width="40.7109375" style="1" customWidth="1"/>
    <col min="8710" max="8713" width="9.28515625" style="1" customWidth="1"/>
    <col min="8714" max="8962" width="9.140625" style="1"/>
    <col min="8963" max="8963" width="9.28515625" style="1" customWidth="1"/>
    <col min="8964" max="8964" width="6.7109375" style="1" customWidth="1"/>
    <col min="8965" max="8965" width="40.7109375" style="1" customWidth="1"/>
    <col min="8966" max="8969" width="9.28515625" style="1" customWidth="1"/>
    <col min="8970" max="9218" width="9.140625" style="1"/>
    <col min="9219" max="9219" width="9.28515625" style="1" customWidth="1"/>
    <col min="9220" max="9220" width="6.7109375" style="1" customWidth="1"/>
    <col min="9221" max="9221" width="40.7109375" style="1" customWidth="1"/>
    <col min="9222" max="9225" width="9.28515625" style="1" customWidth="1"/>
    <col min="9226" max="9474" width="9.140625" style="1"/>
    <col min="9475" max="9475" width="9.28515625" style="1" customWidth="1"/>
    <col min="9476" max="9476" width="6.7109375" style="1" customWidth="1"/>
    <col min="9477" max="9477" width="40.7109375" style="1" customWidth="1"/>
    <col min="9478" max="9481" width="9.28515625" style="1" customWidth="1"/>
    <col min="9482" max="9730" width="9.140625" style="1"/>
    <col min="9731" max="9731" width="9.28515625" style="1" customWidth="1"/>
    <col min="9732" max="9732" width="6.7109375" style="1" customWidth="1"/>
    <col min="9733" max="9733" width="40.7109375" style="1" customWidth="1"/>
    <col min="9734" max="9737" width="9.28515625" style="1" customWidth="1"/>
    <col min="9738" max="9986" width="9.140625" style="1"/>
    <col min="9987" max="9987" width="9.28515625" style="1" customWidth="1"/>
    <col min="9988" max="9988" width="6.7109375" style="1" customWidth="1"/>
    <col min="9989" max="9989" width="40.7109375" style="1" customWidth="1"/>
    <col min="9990" max="9993" width="9.28515625" style="1" customWidth="1"/>
    <col min="9994" max="10242" width="9.140625" style="1"/>
    <col min="10243" max="10243" width="9.28515625" style="1" customWidth="1"/>
    <col min="10244" max="10244" width="6.7109375" style="1" customWidth="1"/>
    <col min="10245" max="10245" width="40.7109375" style="1" customWidth="1"/>
    <col min="10246" max="10249" width="9.28515625" style="1" customWidth="1"/>
    <col min="10250" max="10498" width="9.140625" style="1"/>
    <col min="10499" max="10499" width="9.28515625" style="1" customWidth="1"/>
    <col min="10500" max="10500" width="6.7109375" style="1" customWidth="1"/>
    <col min="10501" max="10501" width="40.7109375" style="1" customWidth="1"/>
    <col min="10502" max="10505" width="9.28515625" style="1" customWidth="1"/>
    <col min="10506" max="10754" width="9.140625" style="1"/>
    <col min="10755" max="10755" width="9.28515625" style="1" customWidth="1"/>
    <col min="10756" max="10756" width="6.7109375" style="1" customWidth="1"/>
    <col min="10757" max="10757" width="40.7109375" style="1" customWidth="1"/>
    <col min="10758" max="10761" width="9.28515625" style="1" customWidth="1"/>
    <col min="10762" max="11010" width="9.140625" style="1"/>
    <col min="11011" max="11011" width="9.28515625" style="1" customWidth="1"/>
    <col min="11012" max="11012" width="6.7109375" style="1" customWidth="1"/>
    <col min="11013" max="11013" width="40.7109375" style="1" customWidth="1"/>
    <col min="11014" max="11017" width="9.28515625" style="1" customWidth="1"/>
    <col min="11018" max="11266" width="9.140625" style="1"/>
    <col min="11267" max="11267" width="9.28515625" style="1" customWidth="1"/>
    <col min="11268" max="11268" width="6.7109375" style="1" customWidth="1"/>
    <col min="11269" max="11269" width="40.7109375" style="1" customWidth="1"/>
    <col min="11270" max="11273" width="9.28515625" style="1" customWidth="1"/>
    <col min="11274" max="11522" width="9.140625" style="1"/>
    <col min="11523" max="11523" width="9.28515625" style="1" customWidth="1"/>
    <col min="11524" max="11524" width="6.7109375" style="1" customWidth="1"/>
    <col min="11525" max="11525" width="40.7109375" style="1" customWidth="1"/>
    <col min="11526" max="11529" width="9.28515625" style="1" customWidth="1"/>
    <col min="11530" max="11778" width="9.140625" style="1"/>
    <col min="11779" max="11779" width="9.28515625" style="1" customWidth="1"/>
    <col min="11780" max="11780" width="6.7109375" style="1" customWidth="1"/>
    <col min="11781" max="11781" width="40.7109375" style="1" customWidth="1"/>
    <col min="11782" max="11785" width="9.28515625" style="1" customWidth="1"/>
    <col min="11786" max="12034" width="9.140625" style="1"/>
    <col min="12035" max="12035" width="9.28515625" style="1" customWidth="1"/>
    <col min="12036" max="12036" width="6.7109375" style="1" customWidth="1"/>
    <col min="12037" max="12037" width="40.7109375" style="1" customWidth="1"/>
    <col min="12038" max="12041" width="9.28515625" style="1" customWidth="1"/>
    <col min="12042" max="12290" width="9.140625" style="1"/>
    <col min="12291" max="12291" width="9.28515625" style="1" customWidth="1"/>
    <col min="12292" max="12292" width="6.7109375" style="1" customWidth="1"/>
    <col min="12293" max="12293" width="40.7109375" style="1" customWidth="1"/>
    <col min="12294" max="12297" width="9.28515625" style="1" customWidth="1"/>
    <col min="12298" max="12546" width="9.140625" style="1"/>
    <col min="12547" max="12547" width="9.28515625" style="1" customWidth="1"/>
    <col min="12548" max="12548" width="6.7109375" style="1" customWidth="1"/>
    <col min="12549" max="12549" width="40.7109375" style="1" customWidth="1"/>
    <col min="12550" max="12553" width="9.28515625" style="1" customWidth="1"/>
    <col min="12554" max="12802" width="9.140625" style="1"/>
    <col min="12803" max="12803" width="9.28515625" style="1" customWidth="1"/>
    <col min="12804" max="12804" width="6.7109375" style="1" customWidth="1"/>
    <col min="12805" max="12805" width="40.7109375" style="1" customWidth="1"/>
    <col min="12806" max="12809" width="9.28515625" style="1" customWidth="1"/>
    <col min="12810" max="13058" width="9.140625" style="1"/>
    <col min="13059" max="13059" width="9.28515625" style="1" customWidth="1"/>
    <col min="13060" max="13060" width="6.7109375" style="1" customWidth="1"/>
    <col min="13061" max="13061" width="40.7109375" style="1" customWidth="1"/>
    <col min="13062" max="13065" width="9.28515625" style="1" customWidth="1"/>
    <col min="13066" max="13314" width="9.140625" style="1"/>
    <col min="13315" max="13315" width="9.28515625" style="1" customWidth="1"/>
    <col min="13316" max="13316" width="6.7109375" style="1" customWidth="1"/>
    <col min="13317" max="13317" width="40.7109375" style="1" customWidth="1"/>
    <col min="13318" max="13321" width="9.28515625" style="1" customWidth="1"/>
    <col min="13322" max="13570" width="9.140625" style="1"/>
    <col min="13571" max="13571" width="9.28515625" style="1" customWidth="1"/>
    <col min="13572" max="13572" width="6.7109375" style="1" customWidth="1"/>
    <col min="13573" max="13573" width="40.7109375" style="1" customWidth="1"/>
    <col min="13574" max="13577" width="9.28515625" style="1" customWidth="1"/>
    <col min="13578" max="13826" width="9.140625" style="1"/>
    <col min="13827" max="13827" width="9.28515625" style="1" customWidth="1"/>
    <col min="13828" max="13828" width="6.7109375" style="1" customWidth="1"/>
    <col min="13829" max="13829" width="40.7109375" style="1" customWidth="1"/>
    <col min="13830" max="13833" width="9.28515625" style="1" customWidth="1"/>
    <col min="13834" max="14082" width="9.140625" style="1"/>
    <col min="14083" max="14083" width="9.28515625" style="1" customWidth="1"/>
    <col min="14084" max="14084" width="6.7109375" style="1" customWidth="1"/>
    <col min="14085" max="14085" width="40.7109375" style="1" customWidth="1"/>
    <col min="14086" max="14089" width="9.28515625" style="1" customWidth="1"/>
    <col min="14090" max="14338" width="9.140625" style="1"/>
    <col min="14339" max="14339" width="9.28515625" style="1" customWidth="1"/>
    <col min="14340" max="14340" width="6.7109375" style="1" customWidth="1"/>
    <col min="14341" max="14341" width="40.7109375" style="1" customWidth="1"/>
    <col min="14342" max="14345" width="9.28515625" style="1" customWidth="1"/>
    <col min="14346" max="14594" width="9.140625" style="1"/>
    <col min="14595" max="14595" width="9.28515625" style="1" customWidth="1"/>
    <col min="14596" max="14596" width="6.7109375" style="1" customWidth="1"/>
    <col min="14597" max="14597" width="40.7109375" style="1" customWidth="1"/>
    <col min="14598" max="14601" width="9.28515625" style="1" customWidth="1"/>
    <col min="14602" max="14850" width="9.140625" style="1"/>
    <col min="14851" max="14851" width="9.28515625" style="1" customWidth="1"/>
    <col min="14852" max="14852" width="6.7109375" style="1" customWidth="1"/>
    <col min="14853" max="14853" width="40.7109375" style="1" customWidth="1"/>
    <col min="14854" max="14857" width="9.28515625" style="1" customWidth="1"/>
    <col min="14858" max="15106" width="9.140625" style="1"/>
    <col min="15107" max="15107" width="9.28515625" style="1" customWidth="1"/>
    <col min="15108" max="15108" width="6.7109375" style="1" customWidth="1"/>
    <col min="15109" max="15109" width="40.7109375" style="1" customWidth="1"/>
    <col min="15110" max="15113" width="9.28515625" style="1" customWidth="1"/>
    <col min="15114" max="15362" width="9.140625" style="1"/>
    <col min="15363" max="15363" width="9.28515625" style="1" customWidth="1"/>
    <col min="15364" max="15364" width="6.7109375" style="1" customWidth="1"/>
    <col min="15365" max="15365" width="40.7109375" style="1" customWidth="1"/>
    <col min="15366" max="15369" width="9.28515625" style="1" customWidth="1"/>
    <col min="15370" max="15618" width="9.140625" style="1"/>
    <col min="15619" max="15619" width="9.28515625" style="1" customWidth="1"/>
    <col min="15620" max="15620" width="6.7109375" style="1" customWidth="1"/>
    <col min="15621" max="15621" width="40.7109375" style="1" customWidth="1"/>
    <col min="15622" max="15625" width="9.28515625" style="1" customWidth="1"/>
    <col min="15626" max="15874" width="9.140625" style="1"/>
    <col min="15875" max="15875" width="9.28515625" style="1" customWidth="1"/>
    <col min="15876" max="15876" width="6.7109375" style="1" customWidth="1"/>
    <col min="15877" max="15877" width="40.7109375" style="1" customWidth="1"/>
    <col min="15878" max="15881" width="9.28515625" style="1" customWidth="1"/>
    <col min="15882" max="16130" width="9.140625" style="1"/>
    <col min="16131" max="16131" width="9.28515625" style="1" customWidth="1"/>
    <col min="16132" max="16132" width="6.7109375" style="1" customWidth="1"/>
    <col min="16133" max="16133" width="40.7109375" style="1" customWidth="1"/>
    <col min="16134" max="16137" width="9.28515625" style="1" customWidth="1"/>
    <col min="16138" max="16384" width="9.140625" style="1"/>
  </cols>
  <sheetData>
    <row r="1" spans="1:10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  <c r="I1" s="73"/>
    </row>
    <row r="2" spans="1:10" x14ac:dyDescent="0.2">
      <c r="A2" s="159" t="s">
        <v>589</v>
      </c>
      <c r="B2" s="159"/>
      <c r="C2" s="159"/>
      <c r="D2" s="159"/>
      <c r="E2" s="159"/>
      <c r="F2" s="73"/>
      <c r="G2" s="73"/>
      <c r="H2" s="73"/>
      <c r="I2" s="73"/>
    </row>
    <row r="3" spans="1:10" ht="48" customHeight="1" x14ac:dyDescent="0.2">
      <c r="A3" s="120" t="s">
        <v>344</v>
      </c>
      <c r="B3" s="121"/>
      <c r="C3" s="121"/>
      <c r="D3" s="121"/>
      <c r="E3" s="121"/>
      <c r="F3" s="157" t="s">
        <v>345</v>
      </c>
      <c r="G3" s="157"/>
      <c r="H3" s="157"/>
      <c r="I3" s="157"/>
    </row>
    <row r="4" spans="1:10" s="3" customFormat="1" x14ac:dyDescent="0.2">
      <c r="A4" s="123" t="s">
        <v>0</v>
      </c>
      <c r="B4" s="123"/>
      <c r="C4" s="182"/>
      <c r="D4" s="124"/>
      <c r="E4" s="124" t="s">
        <v>1</v>
      </c>
      <c r="F4" s="124" t="s">
        <v>2</v>
      </c>
      <c r="G4" s="124" t="s">
        <v>3</v>
      </c>
      <c r="H4" s="124" t="s">
        <v>4</v>
      </c>
      <c r="I4" s="124" t="s">
        <v>5</v>
      </c>
      <c r="J4" s="80" t="s">
        <v>505</v>
      </c>
    </row>
    <row r="5" spans="1:10" s="3" customFormat="1" x14ac:dyDescent="0.2">
      <c r="A5" s="95"/>
      <c r="B5" s="95"/>
      <c r="C5" s="96"/>
      <c r="D5" s="28"/>
      <c r="E5" s="25"/>
      <c r="F5" s="28"/>
      <c r="G5" s="28"/>
      <c r="H5" s="4"/>
      <c r="I5" s="4"/>
    </row>
    <row r="6" spans="1:10" s="3" customFormat="1" x14ac:dyDescent="0.2">
      <c r="A6" s="93"/>
      <c r="B6" s="93"/>
      <c r="C6" s="199"/>
      <c r="D6" s="199"/>
      <c r="E6" s="212"/>
      <c r="F6" s="28"/>
      <c r="G6" s="28"/>
      <c r="H6" s="4"/>
      <c r="I6" s="4"/>
    </row>
    <row r="7" spans="1:10" s="3" customFormat="1" x14ac:dyDescent="0.2">
      <c r="A7" s="210" t="s">
        <v>347</v>
      </c>
      <c r="B7" s="210"/>
      <c r="C7" s="211"/>
      <c r="D7" s="211"/>
      <c r="E7" s="200" t="s">
        <v>348</v>
      </c>
      <c r="F7" s="34"/>
      <c r="G7" s="35"/>
      <c r="H7" s="65"/>
      <c r="I7" s="66"/>
    </row>
    <row r="8" spans="1:10" s="3" customFormat="1" x14ac:dyDescent="0.2">
      <c r="A8" s="210"/>
      <c r="B8" s="210"/>
      <c r="C8" s="211"/>
      <c r="D8" s="211"/>
      <c r="E8" s="98"/>
      <c r="F8" s="35"/>
      <c r="G8" s="35"/>
      <c r="H8" s="65"/>
      <c r="I8" s="6"/>
    </row>
    <row r="9" spans="1:10" s="3" customFormat="1" ht="20.100000000000001" customHeight="1" x14ac:dyDescent="0.2">
      <c r="A9" s="210"/>
      <c r="B9" s="210" t="s">
        <v>349</v>
      </c>
      <c r="C9" s="211"/>
      <c r="D9" s="211"/>
      <c r="E9" s="98" t="s">
        <v>346</v>
      </c>
      <c r="F9" s="35" t="s">
        <v>57</v>
      </c>
      <c r="G9" s="35">
        <f>2200*0.2*6*0.5</f>
        <v>1320</v>
      </c>
      <c r="H9" s="65"/>
      <c r="I9" s="6"/>
    </row>
    <row r="10" spans="1:10" s="3" customFormat="1" x14ac:dyDescent="0.2">
      <c r="A10" s="210"/>
      <c r="B10" s="210"/>
      <c r="C10" s="211"/>
      <c r="D10" s="211"/>
      <c r="E10" s="98"/>
      <c r="F10" s="34"/>
      <c r="G10" s="35"/>
      <c r="H10" s="10"/>
      <c r="I10" s="66"/>
    </row>
    <row r="11" spans="1:10" s="3" customFormat="1" x14ac:dyDescent="0.2">
      <c r="A11" s="98"/>
      <c r="B11" s="98"/>
      <c r="C11" s="35"/>
      <c r="D11" s="35"/>
      <c r="E11" s="98"/>
      <c r="F11" s="34"/>
      <c r="G11" s="35"/>
      <c r="H11" s="10"/>
      <c r="I11" s="66"/>
    </row>
    <row r="12" spans="1:10" x14ac:dyDescent="0.2">
      <c r="A12" s="67"/>
      <c r="B12" s="67"/>
      <c r="C12" s="35"/>
      <c r="D12" s="35"/>
      <c r="E12" s="148"/>
      <c r="F12" s="35"/>
      <c r="G12" s="67"/>
      <c r="H12" s="10"/>
      <c r="I12" s="66"/>
    </row>
    <row r="13" spans="1:10" x14ac:dyDescent="0.2">
      <c r="A13" s="63" t="s">
        <v>14</v>
      </c>
      <c r="B13" s="63"/>
      <c r="C13" s="63"/>
      <c r="D13" s="63"/>
      <c r="E13" s="63"/>
      <c r="F13" s="58"/>
      <c r="G13" s="63"/>
      <c r="H13" s="52"/>
      <c r="I13" s="173"/>
    </row>
    <row r="15" spans="1:10" x14ac:dyDescent="0.2">
      <c r="F15" s="88"/>
    </row>
    <row r="43" spans="6:6" x14ac:dyDescent="0.2">
      <c r="F43" s="88">
        <v>12</v>
      </c>
    </row>
    <row r="1048289" spans="6:6" x14ac:dyDescent="0.2">
      <c r="F1048289" s="7"/>
    </row>
  </sheetData>
  <sheetProtection algorithmName="SHA-512" hashValue="MTOwe4FgTp3cM6lFZrBb3W/Oze4WsxD2sCZpXyJgV2oUvFa3O+JIN4JJf4HrWHweSpsu/j36eM4qTtWy7ozMQg==" saltValue="kSrFd1mJWfeb1RpjU/fB+A==" spinCount="100000" sheet="1" objects="1" scenarios="1"/>
  <mergeCells count="3">
    <mergeCell ref="F3:I3"/>
    <mergeCell ref="A1:E1"/>
    <mergeCell ref="A2:E2"/>
  </mergeCells>
  <phoneticPr fontId="7" type="noConversion"/>
  <pageMargins left="0.75" right="0.75" top="1" bottom="1" header="0.5" footer="0.5"/>
  <pageSetup paperSize="9" scale="5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AB8A-7268-4F74-A515-E020D9C79EBB}">
  <sheetPr codeName="Sheet18"/>
  <dimension ref="A1:I1048293"/>
  <sheetViews>
    <sheetView view="pageBreakPreview" zoomScaleNormal="100" zoomScaleSheetLayoutView="100" workbookViewId="0">
      <selection activeCell="D14" sqref="D14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7109375" style="16" customWidth="1"/>
    <col min="4" max="4" width="40.7109375" style="1" customWidth="1"/>
    <col min="5" max="5" width="23.285156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350</v>
      </c>
      <c r="B3" s="121"/>
      <c r="C3" s="121"/>
      <c r="D3" s="121"/>
      <c r="E3" s="160" t="s">
        <v>351</v>
      </c>
      <c r="F3" s="160"/>
      <c r="G3" s="160"/>
      <c r="H3" s="160"/>
    </row>
    <row r="4" spans="1:9" s="3" customFormat="1" x14ac:dyDescent="0.2">
      <c r="A4" s="123" t="s">
        <v>0</v>
      </c>
      <c r="B4" s="123"/>
      <c r="C4" s="182"/>
      <c r="D4" s="124" t="s">
        <v>1</v>
      </c>
      <c r="E4" s="124" t="s">
        <v>2</v>
      </c>
      <c r="F4" s="124" t="s">
        <v>3</v>
      </c>
      <c r="G4" s="124" t="s">
        <v>4</v>
      </c>
      <c r="H4" s="124" t="s">
        <v>5</v>
      </c>
      <c r="I4" s="80" t="s">
        <v>505</v>
      </c>
    </row>
    <row r="5" spans="1:9" s="3" customFormat="1" x14ac:dyDescent="0.2">
      <c r="A5" s="210"/>
      <c r="B5" s="210"/>
      <c r="C5" s="211"/>
      <c r="D5" s="67"/>
      <c r="E5" s="35"/>
      <c r="F5" s="35"/>
      <c r="G5" s="10"/>
      <c r="H5" s="10"/>
    </row>
    <row r="6" spans="1:9" s="3" customFormat="1" ht="38.25" x14ac:dyDescent="0.2">
      <c r="A6" s="210" t="s">
        <v>354</v>
      </c>
      <c r="B6" s="210"/>
      <c r="C6" s="211"/>
      <c r="D6" s="97" t="s">
        <v>353</v>
      </c>
      <c r="E6" s="34"/>
      <c r="F6" s="35"/>
      <c r="G6" s="65"/>
      <c r="H6" s="66"/>
    </row>
    <row r="7" spans="1:9" s="3" customFormat="1" x14ac:dyDescent="0.2">
      <c r="A7" s="210"/>
      <c r="B7" s="210" t="s">
        <v>355</v>
      </c>
      <c r="C7" s="211"/>
      <c r="D7" s="116" t="s">
        <v>352</v>
      </c>
      <c r="E7" s="34"/>
      <c r="F7" s="35"/>
      <c r="G7" s="65"/>
      <c r="H7" s="66"/>
    </row>
    <row r="8" spans="1:9" s="3" customFormat="1" ht="20.100000000000001" customHeight="1" x14ac:dyDescent="0.2">
      <c r="A8" s="210"/>
      <c r="B8" s="210"/>
      <c r="C8" s="211" t="s">
        <v>17</v>
      </c>
      <c r="D8" s="116" t="s">
        <v>507</v>
      </c>
      <c r="E8" s="35" t="s">
        <v>57</v>
      </c>
      <c r="F8" s="35">
        <v>4800</v>
      </c>
      <c r="G8" s="65"/>
      <c r="H8" s="6"/>
    </row>
    <row r="9" spans="1:9" s="3" customFormat="1" ht="20.100000000000001" customHeight="1" x14ac:dyDescent="0.2">
      <c r="A9" s="210"/>
      <c r="B9" s="210"/>
      <c r="C9" s="211" t="s">
        <v>17</v>
      </c>
      <c r="D9" s="116" t="s">
        <v>590</v>
      </c>
      <c r="E9" s="35" t="s">
        <v>57</v>
      </c>
      <c r="F9" s="35">
        <v>1000</v>
      </c>
      <c r="G9" s="65"/>
      <c r="H9" s="6"/>
    </row>
    <row r="10" spans="1:9" s="3" customFormat="1" x14ac:dyDescent="0.2">
      <c r="A10" s="210"/>
      <c r="B10" s="210"/>
      <c r="C10" s="211"/>
      <c r="D10" s="97"/>
      <c r="E10" s="35"/>
      <c r="F10" s="35"/>
      <c r="G10" s="65"/>
      <c r="H10" s="66"/>
    </row>
    <row r="11" spans="1:9" s="3" customFormat="1" ht="38.25" x14ac:dyDescent="0.2">
      <c r="A11" s="210" t="s">
        <v>357</v>
      </c>
      <c r="B11" s="210"/>
      <c r="C11" s="211"/>
      <c r="D11" s="195" t="s">
        <v>356</v>
      </c>
      <c r="E11" s="35"/>
      <c r="F11" s="35"/>
      <c r="G11" s="50"/>
      <c r="H11" s="66"/>
    </row>
    <row r="12" spans="1:9" s="3" customFormat="1" ht="20.100000000000001" customHeight="1" x14ac:dyDescent="0.2">
      <c r="A12" s="210"/>
      <c r="B12" s="210" t="s">
        <v>358</v>
      </c>
      <c r="C12" s="211"/>
      <c r="D12" s="98" t="s">
        <v>360</v>
      </c>
      <c r="E12" s="34" t="s">
        <v>170</v>
      </c>
      <c r="F12" s="35" t="s">
        <v>481</v>
      </c>
      <c r="G12" s="50" t="s">
        <v>261</v>
      </c>
      <c r="H12" s="66"/>
    </row>
    <row r="13" spans="1:9" s="3" customFormat="1" ht="25.5" x14ac:dyDescent="0.2">
      <c r="A13" s="210"/>
      <c r="B13" s="210" t="s">
        <v>359</v>
      </c>
      <c r="C13" s="211"/>
      <c r="D13" s="116" t="s">
        <v>361</v>
      </c>
      <c r="E13" s="34" t="s">
        <v>157</v>
      </c>
      <c r="F13" s="68"/>
      <c r="G13" s="69"/>
      <c r="H13" s="66"/>
    </row>
    <row r="14" spans="1:9" s="3" customFormat="1" x14ac:dyDescent="0.2">
      <c r="A14" s="98"/>
      <c r="B14" s="98"/>
      <c r="C14" s="35"/>
      <c r="D14" s="98"/>
      <c r="E14" s="34"/>
      <c r="F14" s="35"/>
      <c r="G14" s="50"/>
      <c r="H14" s="66"/>
    </row>
    <row r="15" spans="1:9" s="3" customFormat="1" x14ac:dyDescent="0.2">
      <c r="A15" s="98"/>
      <c r="B15" s="98"/>
      <c r="C15" s="35"/>
      <c r="D15" s="98"/>
      <c r="E15" s="34"/>
      <c r="F15" s="35"/>
      <c r="G15" s="50"/>
      <c r="H15" s="66"/>
    </row>
    <row r="16" spans="1:9" x14ac:dyDescent="0.2">
      <c r="A16" s="67"/>
      <c r="B16" s="67"/>
      <c r="C16" s="35"/>
      <c r="D16" s="148"/>
      <c r="E16" s="35"/>
      <c r="F16" s="35"/>
      <c r="G16" s="50"/>
      <c r="H16" s="66"/>
    </row>
    <row r="17" spans="1:8" x14ac:dyDescent="0.2">
      <c r="A17" s="63" t="s">
        <v>14</v>
      </c>
      <c r="B17" s="63"/>
      <c r="C17" s="63"/>
      <c r="D17" s="63"/>
      <c r="E17" s="58"/>
      <c r="F17" s="64"/>
      <c r="G17" s="174"/>
      <c r="H17" s="173"/>
    </row>
    <row r="53" spans="5:5" x14ac:dyDescent="0.2">
      <c r="E53" s="88">
        <v>13</v>
      </c>
    </row>
    <row r="1048293" spans="5:5" x14ac:dyDescent="0.2">
      <c r="E1048293" s="7"/>
    </row>
  </sheetData>
  <sheetProtection algorithmName="SHA-512" hashValue="KM7qA3UslbolN0cQqcE+QZJ1/BQD7pDbvbvosNwObzEgNfEpaCu4stzHehh+4JxK/ohZEIGCeAQLqA61P2pblg==" saltValue="+0rN430w7tSoNca7IPydCQ==" spinCount="100000" sheet="1" objects="1" scenarios="1"/>
  <mergeCells count="3">
    <mergeCell ref="E3:H3"/>
    <mergeCell ref="A1:E1"/>
    <mergeCell ref="A2:E2"/>
  </mergeCells>
  <pageMargins left="0.75" right="0.75" top="1" bottom="1" header="0.5" footer="0.5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D078-381F-4871-B3DC-25D513053886}">
  <sheetPr codeName="Sheet20"/>
  <dimension ref="A1:J1048298"/>
  <sheetViews>
    <sheetView view="pageBreakPreview" zoomScaleNormal="100" zoomScaleSheetLayoutView="100" workbookViewId="0">
      <selection activeCell="A5" activeCellId="1" sqref="A1:I4 A5:G22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7109375" style="16" customWidth="1"/>
    <col min="4" max="4" width="3.140625" style="16" customWidth="1"/>
    <col min="5" max="5" width="40.7109375" style="1" customWidth="1"/>
    <col min="6" max="6" width="23.28515625" style="1" bestFit="1" customWidth="1"/>
    <col min="7" max="9" width="20.7109375" style="1" customWidth="1"/>
    <col min="10" max="258" width="9.140625" style="1"/>
    <col min="259" max="259" width="9.28515625" style="1" customWidth="1"/>
    <col min="260" max="260" width="6.7109375" style="1" customWidth="1"/>
    <col min="261" max="261" width="40.7109375" style="1" customWidth="1"/>
    <col min="262" max="265" width="9.28515625" style="1" customWidth="1"/>
    <col min="266" max="514" width="9.140625" style="1"/>
    <col min="515" max="515" width="9.28515625" style="1" customWidth="1"/>
    <col min="516" max="516" width="6.7109375" style="1" customWidth="1"/>
    <col min="517" max="517" width="40.7109375" style="1" customWidth="1"/>
    <col min="518" max="521" width="9.28515625" style="1" customWidth="1"/>
    <col min="522" max="770" width="9.140625" style="1"/>
    <col min="771" max="771" width="9.28515625" style="1" customWidth="1"/>
    <col min="772" max="772" width="6.7109375" style="1" customWidth="1"/>
    <col min="773" max="773" width="40.7109375" style="1" customWidth="1"/>
    <col min="774" max="777" width="9.28515625" style="1" customWidth="1"/>
    <col min="778" max="1026" width="9.140625" style="1"/>
    <col min="1027" max="1027" width="9.28515625" style="1" customWidth="1"/>
    <col min="1028" max="1028" width="6.7109375" style="1" customWidth="1"/>
    <col min="1029" max="1029" width="40.7109375" style="1" customWidth="1"/>
    <col min="1030" max="1033" width="9.28515625" style="1" customWidth="1"/>
    <col min="1034" max="1282" width="9.140625" style="1"/>
    <col min="1283" max="1283" width="9.28515625" style="1" customWidth="1"/>
    <col min="1284" max="1284" width="6.7109375" style="1" customWidth="1"/>
    <col min="1285" max="1285" width="40.7109375" style="1" customWidth="1"/>
    <col min="1286" max="1289" width="9.28515625" style="1" customWidth="1"/>
    <col min="1290" max="1538" width="9.140625" style="1"/>
    <col min="1539" max="1539" width="9.28515625" style="1" customWidth="1"/>
    <col min="1540" max="1540" width="6.7109375" style="1" customWidth="1"/>
    <col min="1541" max="1541" width="40.7109375" style="1" customWidth="1"/>
    <col min="1542" max="1545" width="9.28515625" style="1" customWidth="1"/>
    <col min="1546" max="1794" width="9.140625" style="1"/>
    <col min="1795" max="1795" width="9.28515625" style="1" customWidth="1"/>
    <col min="1796" max="1796" width="6.7109375" style="1" customWidth="1"/>
    <col min="1797" max="1797" width="40.7109375" style="1" customWidth="1"/>
    <col min="1798" max="1801" width="9.28515625" style="1" customWidth="1"/>
    <col min="1802" max="2050" width="9.140625" style="1"/>
    <col min="2051" max="2051" width="9.28515625" style="1" customWidth="1"/>
    <col min="2052" max="2052" width="6.7109375" style="1" customWidth="1"/>
    <col min="2053" max="2053" width="40.7109375" style="1" customWidth="1"/>
    <col min="2054" max="2057" width="9.28515625" style="1" customWidth="1"/>
    <col min="2058" max="2306" width="9.140625" style="1"/>
    <col min="2307" max="2307" width="9.28515625" style="1" customWidth="1"/>
    <col min="2308" max="2308" width="6.7109375" style="1" customWidth="1"/>
    <col min="2309" max="2309" width="40.7109375" style="1" customWidth="1"/>
    <col min="2310" max="2313" width="9.28515625" style="1" customWidth="1"/>
    <col min="2314" max="2562" width="9.140625" style="1"/>
    <col min="2563" max="2563" width="9.28515625" style="1" customWidth="1"/>
    <col min="2564" max="2564" width="6.7109375" style="1" customWidth="1"/>
    <col min="2565" max="2565" width="40.7109375" style="1" customWidth="1"/>
    <col min="2566" max="2569" width="9.28515625" style="1" customWidth="1"/>
    <col min="2570" max="2818" width="9.140625" style="1"/>
    <col min="2819" max="2819" width="9.28515625" style="1" customWidth="1"/>
    <col min="2820" max="2820" width="6.7109375" style="1" customWidth="1"/>
    <col min="2821" max="2821" width="40.7109375" style="1" customWidth="1"/>
    <col min="2822" max="2825" width="9.28515625" style="1" customWidth="1"/>
    <col min="2826" max="3074" width="9.140625" style="1"/>
    <col min="3075" max="3075" width="9.28515625" style="1" customWidth="1"/>
    <col min="3076" max="3076" width="6.7109375" style="1" customWidth="1"/>
    <col min="3077" max="3077" width="40.7109375" style="1" customWidth="1"/>
    <col min="3078" max="3081" width="9.28515625" style="1" customWidth="1"/>
    <col min="3082" max="3330" width="9.140625" style="1"/>
    <col min="3331" max="3331" width="9.28515625" style="1" customWidth="1"/>
    <col min="3332" max="3332" width="6.7109375" style="1" customWidth="1"/>
    <col min="3333" max="3333" width="40.7109375" style="1" customWidth="1"/>
    <col min="3334" max="3337" width="9.28515625" style="1" customWidth="1"/>
    <col min="3338" max="3586" width="9.140625" style="1"/>
    <col min="3587" max="3587" width="9.28515625" style="1" customWidth="1"/>
    <col min="3588" max="3588" width="6.7109375" style="1" customWidth="1"/>
    <col min="3589" max="3589" width="40.7109375" style="1" customWidth="1"/>
    <col min="3590" max="3593" width="9.28515625" style="1" customWidth="1"/>
    <col min="3594" max="3842" width="9.140625" style="1"/>
    <col min="3843" max="3843" width="9.28515625" style="1" customWidth="1"/>
    <col min="3844" max="3844" width="6.7109375" style="1" customWidth="1"/>
    <col min="3845" max="3845" width="40.7109375" style="1" customWidth="1"/>
    <col min="3846" max="3849" width="9.28515625" style="1" customWidth="1"/>
    <col min="3850" max="4098" width="9.140625" style="1"/>
    <col min="4099" max="4099" width="9.28515625" style="1" customWidth="1"/>
    <col min="4100" max="4100" width="6.7109375" style="1" customWidth="1"/>
    <col min="4101" max="4101" width="40.7109375" style="1" customWidth="1"/>
    <col min="4102" max="4105" width="9.28515625" style="1" customWidth="1"/>
    <col min="4106" max="4354" width="9.140625" style="1"/>
    <col min="4355" max="4355" width="9.28515625" style="1" customWidth="1"/>
    <col min="4356" max="4356" width="6.7109375" style="1" customWidth="1"/>
    <col min="4357" max="4357" width="40.7109375" style="1" customWidth="1"/>
    <col min="4358" max="4361" width="9.28515625" style="1" customWidth="1"/>
    <col min="4362" max="4610" width="9.140625" style="1"/>
    <col min="4611" max="4611" width="9.28515625" style="1" customWidth="1"/>
    <col min="4612" max="4612" width="6.7109375" style="1" customWidth="1"/>
    <col min="4613" max="4613" width="40.7109375" style="1" customWidth="1"/>
    <col min="4614" max="4617" width="9.28515625" style="1" customWidth="1"/>
    <col min="4618" max="4866" width="9.140625" style="1"/>
    <col min="4867" max="4867" width="9.28515625" style="1" customWidth="1"/>
    <col min="4868" max="4868" width="6.7109375" style="1" customWidth="1"/>
    <col min="4869" max="4869" width="40.7109375" style="1" customWidth="1"/>
    <col min="4870" max="4873" width="9.28515625" style="1" customWidth="1"/>
    <col min="4874" max="5122" width="9.140625" style="1"/>
    <col min="5123" max="5123" width="9.28515625" style="1" customWidth="1"/>
    <col min="5124" max="5124" width="6.7109375" style="1" customWidth="1"/>
    <col min="5125" max="5125" width="40.7109375" style="1" customWidth="1"/>
    <col min="5126" max="5129" width="9.28515625" style="1" customWidth="1"/>
    <col min="5130" max="5378" width="9.140625" style="1"/>
    <col min="5379" max="5379" width="9.28515625" style="1" customWidth="1"/>
    <col min="5380" max="5380" width="6.7109375" style="1" customWidth="1"/>
    <col min="5381" max="5381" width="40.7109375" style="1" customWidth="1"/>
    <col min="5382" max="5385" width="9.28515625" style="1" customWidth="1"/>
    <col min="5386" max="5634" width="9.140625" style="1"/>
    <col min="5635" max="5635" width="9.28515625" style="1" customWidth="1"/>
    <col min="5636" max="5636" width="6.7109375" style="1" customWidth="1"/>
    <col min="5637" max="5637" width="40.7109375" style="1" customWidth="1"/>
    <col min="5638" max="5641" width="9.28515625" style="1" customWidth="1"/>
    <col min="5642" max="5890" width="9.140625" style="1"/>
    <col min="5891" max="5891" width="9.28515625" style="1" customWidth="1"/>
    <col min="5892" max="5892" width="6.7109375" style="1" customWidth="1"/>
    <col min="5893" max="5893" width="40.7109375" style="1" customWidth="1"/>
    <col min="5894" max="5897" width="9.28515625" style="1" customWidth="1"/>
    <col min="5898" max="6146" width="9.140625" style="1"/>
    <col min="6147" max="6147" width="9.28515625" style="1" customWidth="1"/>
    <col min="6148" max="6148" width="6.7109375" style="1" customWidth="1"/>
    <col min="6149" max="6149" width="40.7109375" style="1" customWidth="1"/>
    <col min="6150" max="6153" width="9.28515625" style="1" customWidth="1"/>
    <col min="6154" max="6402" width="9.140625" style="1"/>
    <col min="6403" max="6403" width="9.28515625" style="1" customWidth="1"/>
    <col min="6404" max="6404" width="6.7109375" style="1" customWidth="1"/>
    <col min="6405" max="6405" width="40.7109375" style="1" customWidth="1"/>
    <col min="6406" max="6409" width="9.28515625" style="1" customWidth="1"/>
    <col min="6410" max="6658" width="9.140625" style="1"/>
    <col min="6659" max="6659" width="9.28515625" style="1" customWidth="1"/>
    <col min="6660" max="6660" width="6.7109375" style="1" customWidth="1"/>
    <col min="6661" max="6661" width="40.7109375" style="1" customWidth="1"/>
    <col min="6662" max="6665" width="9.28515625" style="1" customWidth="1"/>
    <col min="6666" max="6914" width="9.140625" style="1"/>
    <col min="6915" max="6915" width="9.28515625" style="1" customWidth="1"/>
    <col min="6916" max="6916" width="6.7109375" style="1" customWidth="1"/>
    <col min="6917" max="6917" width="40.7109375" style="1" customWidth="1"/>
    <col min="6918" max="6921" width="9.28515625" style="1" customWidth="1"/>
    <col min="6922" max="7170" width="9.140625" style="1"/>
    <col min="7171" max="7171" width="9.28515625" style="1" customWidth="1"/>
    <col min="7172" max="7172" width="6.7109375" style="1" customWidth="1"/>
    <col min="7173" max="7173" width="40.7109375" style="1" customWidth="1"/>
    <col min="7174" max="7177" width="9.28515625" style="1" customWidth="1"/>
    <col min="7178" max="7426" width="9.140625" style="1"/>
    <col min="7427" max="7427" width="9.28515625" style="1" customWidth="1"/>
    <col min="7428" max="7428" width="6.7109375" style="1" customWidth="1"/>
    <col min="7429" max="7429" width="40.7109375" style="1" customWidth="1"/>
    <col min="7430" max="7433" width="9.28515625" style="1" customWidth="1"/>
    <col min="7434" max="7682" width="9.140625" style="1"/>
    <col min="7683" max="7683" width="9.28515625" style="1" customWidth="1"/>
    <col min="7684" max="7684" width="6.7109375" style="1" customWidth="1"/>
    <col min="7685" max="7685" width="40.7109375" style="1" customWidth="1"/>
    <col min="7686" max="7689" width="9.28515625" style="1" customWidth="1"/>
    <col min="7690" max="7938" width="9.140625" style="1"/>
    <col min="7939" max="7939" width="9.28515625" style="1" customWidth="1"/>
    <col min="7940" max="7940" width="6.7109375" style="1" customWidth="1"/>
    <col min="7941" max="7941" width="40.7109375" style="1" customWidth="1"/>
    <col min="7942" max="7945" width="9.28515625" style="1" customWidth="1"/>
    <col min="7946" max="8194" width="9.140625" style="1"/>
    <col min="8195" max="8195" width="9.28515625" style="1" customWidth="1"/>
    <col min="8196" max="8196" width="6.7109375" style="1" customWidth="1"/>
    <col min="8197" max="8197" width="40.7109375" style="1" customWidth="1"/>
    <col min="8198" max="8201" width="9.28515625" style="1" customWidth="1"/>
    <col min="8202" max="8450" width="9.140625" style="1"/>
    <col min="8451" max="8451" width="9.28515625" style="1" customWidth="1"/>
    <col min="8452" max="8452" width="6.7109375" style="1" customWidth="1"/>
    <col min="8453" max="8453" width="40.7109375" style="1" customWidth="1"/>
    <col min="8454" max="8457" width="9.28515625" style="1" customWidth="1"/>
    <col min="8458" max="8706" width="9.140625" style="1"/>
    <col min="8707" max="8707" width="9.28515625" style="1" customWidth="1"/>
    <col min="8708" max="8708" width="6.7109375" style="1" customWidth="1"/>
    <col min="8709" max="8709" width="40.7109375" style="1" customWidth="1"/>
    <col min="8710" max="8713" width="9.28515625" style="1" customWidth="1"/>
    <col min="8714" max="8962" width="9.140625" style="1"/>
    <col min="8963" max="8963" width="9.28515625" style="1" customWidth="1"/>
    <col min="8964" max="8964" width="6.7109375" style="1" customWidth="1"/>
    <col min="8965" max="8965" width="40.7109375" style="1" customWidth="1"/>
    <col min="8966" max="8969" width="9.28515625" style="1" customWidth="1"/>
    <col min="8970" max="9218" width="9.140625" style="1"/>
    <col min="9219" max="9219" width="9.28515625" style="1" customWidth="1"/>
    <col min="9220" max="9220" width="6.7109375" style="1" customWidth="1"/>
    <col min="9221" max="9221" width="40.7109375" style="1" customWidth="1"/>
    <col min="9222" max="9225" width="9.28515625" style="1" customWidth="1"/>
    <col min="9226" max="9474" width="9.140625" style="1"/>
    <col min="9475" max="9475" width="9.28515625" style="1" customWidth="1"/>
    <col min="9476" max="9476" width="6.7109375" style="1" customWidth="1"/>
    <col min="9477" max="9477" width="40.7109375" style="1" customWidth="1"/>
    <col min="9478" max="9481" width="9.28515625" style="1" customWidth="1"/>
    <col min="9482" max="9730" width="9.140625" style="1"/>
    <col min="9731" max="9731" width="9.28515625" style="1" customWidth="1"/>
    <col min="9732" max="9732" width="6.7109375" style="1" customWidth="1"/>
    <col min="9733" max="9733" width="40.7109375" style="1" customWidth="1"/>
    <col min="9734" max="9737" width="9.28515625" style="1" customWidth="1"/>
    <col min="9738" max="9986" width="9.140625" style="1"/>
    <col min="9987" max="9987" width="9.28515625" style="1" customWidth="1"/>
    <col min="9988" max="9988" width="6.7109375" style="1" customWidth="1"/>
    <col min="9989" max="9989" width="40.7109375" style="1" customWidth="1"/>
    <col min="9990" max="9993" width="9.28515625" style="1" customWidth="1"/>
    <col min="9994" max="10242" width="9.140625" style="1"/>
    <col min="10243" max="10243" width="9.28515625" style="1" customWidth="1"/>
    <col min="10244" max="10244" width="6.7109375" style="1" customWidth="1"/>
    <col min="10245" max="10245" width="40.7109375" style="1" customWidth="1"/>
    <col min="10246" max="10249" width="9.28515625" style="1" customWidth="1"/>
    <col min="10250" max="10498" width="9.140625" style="1"/>
    <col min="10499" max="10499" width="9.28515625" style="1" customWidth="1"/>
    <col min="10500" max="10500" width="6.7109375" style="1" customWidth="1"/>
    <col min="10501" max="10501" width="40.7109375" style="1" customWidth="1"/>
    <col min="10502" max="10505" width="9.28515625" style="1" customWidth="1"/>
    <col min="10506" max="10754" width="9.140625" style="1"/>
    <col min="10755" max="10755" width="9.28515625" style="1" customWidth="1"/>
    <col min="10756" max="10756" width="6.7109375" style="1" customWidth="1"/>
    <col min="10757" max="10757" width="40.7109375" style="1" customWidth="1"/>
    <col min="10758" max="10761" width="9.28515625" style="1" customWidth="1"/>
    <col min="10762" max="11010" width="9.140625" style="1"/>
    <col min="11011" max="11011" width="9.28515625" style="1" customWidth="1"/>
    <col min="11012" max="11012" width="6.7109375" style="1" customWidth="1"/>
    <col min="11013" max="11013" width="40.7109375" style="1" customWidth="1"/>
    <col min="11014" max="11017" width="9.28515625" style="1" customWidth="1"/>
    <col min="11018" max="11266" width="9.140625" style="1"/>
    <col min="11267" max="11267" width="9.28515625" style="1" customWidth="1"/>
    <col min="11268" max="11268" width="6.7109375" style="1" customWidth="1"/>
    <col min="11269" max="11269" width="40.7109375" style="1" customWidth="1"/>
    <col min="11270" max="11273" width="9.28515625" style="1" customWidth="1"/>
    <col min="11274" max="11522" width="9.140625" style="1"/>
    <col min="11523" max="11523" width="9.28515625" style="1" customWidth="1"/>
    <col min="11524" max="11524" width="6.7109375" style="1" customWidth="1"/>
    <col min="11525" max="11525" width="40.7109375" style="1" customWidth="1"/>
    <col min="11526" max="11529" width="9.28515625" style="1" customWidth="1"/>
    <col min="11530" max="11778" width="9.140625" style="1"/>
    <col min="11779" max="11779" width="9.28515625" style="1" customWidth="1"/>
    <col min="11780" max="11780" width="6.7109375" style="1" customWidth="1"/>
    <col min="11781" max="11781" width="40.7109375" style="1" customWidth="1"/>
    <col min="11782" max="11785" width="9.28515625" style="1" customWidth="1"/>
    <col min="11786" max="12034" width="9.140625" style="1"/>
    <col min="12035" max="12035" width="9.28515625" style="1" customWidth="1"/>
    <col min="12036" max="12036" width="6.7109375" style="1" customWidth="1"/>
    <col min="12037" max="12037" width="40.7109375" style="1" customWidth="1"/>
    <col min="12038" max="12041" width="9.28515625" style="1" customWidth="1"/>
    <col min="12042" max="12290" width="9.140625" style="1"/>
    <col min="12291" max="12291" width="9.28515625" style="1" customWidth="1"/>
    <col min="12292" max="12292" width="6.7109375" style="1" customWidth="1"/>
    <col min="12293" max="12293" width="40.7109375" style="1" customWidth="1"/>
    <col min="12294" max="12297" width="9.28515625" style="1" customWidth="1"/>
    <col min="12298" max="12546" width="9.140625" style="1"/>
    <col min="12547" max="12547" width="9.28515625" style="1" customWidth="1"/>
    <col min="12548" max="12548" width="6.7109375" style="1" customWidth="1"/>
    <col min="12549" max="12549" width="40.7109375" style="1" customWidth="1"/>
    <col min="12550" max="12553" width="9.28515625" style="1" customWidth="1"/>
    <col min="12554" max="12802" width="9.140625" style="1"/>
    <col min="12803" max="12803" width="9.28515625" style="1" customWidth="1"/>
    <col min="12804" max="12804" width="6.7109375" style="1" customWidth="1"/>
    <col min="12805" max="12805" width="40.7109375" style="1" customWidth="1"/>
    <col min="12806" max="12809" width="9.28515625" style="1" customWidth="1"/>
    <col min="12810" max="13058" width="9.140625" style="1"/>
    <col min="13059" max="13059" width="9.28515625" style="1" customWidth="1"/>
    <col min="13060" max="13060" width="6.7109375" style="1" customWidth="1"/>
    <col min="13061" max="13061" width="40.7109375" style="1" customWidth="1"/>
    <col min="13062" max="13065" width="9.28515625" style="1" customWidth="1"/>
    <col min="13066" max="13314" width="9.140625" style="1"/>
    <col min="13315" max="13315" width="9.28515625" style="1" customWidth="1"/>
    <col min="13316" max="13316" width="6.7109375" style="1" customWidth="1"/>
    <col min="13317" max="13317" width="40.7109375" style="1" customWidth="1"/>
    <col min="13318" max="13321" width="9.28515625" style="1" customWidth="1"/>
    <col min="13322" max="13570" width="9.140625" style="1"/>
    <col min="13571" max="13571" width="9.28515625" style="1" customWidth="1"/>
    <col min="13572" max="13572" width="6.7109375" style="1" customWidth="1"/>
    <col min="13573" max="13573" width="40.7109375" style="1" customWidth="1"/>
    <col min="13574" max="13577" width="9.28515625" style="1" customWidth="1"/>
    <col min="13578" max="13826" width="9.140625" style="1"/>
    <col min="13827" max="13827" width="9.28515625" style="1" customWidth="1"/>
    <col min="13828" max="13828" width="6.7109375" style="1" customWidth="1"/>
    <col min="13829" max="13829" width="40.7109375" style="1" customWidth="1"/>
    <col min="13830" max="13833" width="9.28515625" style="1" customWidth="1"/>
    <col min="13834" max="14082" width="9.140625" style="1"/>
    <col min="14083" max="14083" width="9.28515625" style="1" customWidth="1"/>
    <col min="14084" max="14084" width="6.7109375" style="1" customWidth="1"/>
    <col min="14085" max="14085" width="40.7109375" style="1" customWidth="1"/>
    <col min="14086" max="14089" width="9.28515625" style="1" customWidth="1"/>
    <col min="14090" max="14338" width="9.140625" style="1"/>
    <col min="14339" max="14339" width="9.28515625" style="1" customWidth="1"/>
    <col min="14340" max="14340" width="6.7109375" style="1" customWidth="1"/>
    <col min="14341" max="14341" width="40.7109375" style="1" customWidth="1"/>
    <col min="14342" max="14345" width="9.28515625" style="1" customWidth="1"/>
    <col min="14346" max="14594" width="9.140625" style="1"/>
    <col min="14595" max="14595" width="9.28515625" style="1" customWidth="1"/>
    <col min="14596" max="14596" width="6.7109375" style="1" customWidth="1"/>
    <col min="14597" max="14597" width="40.7109375" style="1" customWidth="1"/>
    <col min="14598" max="14601" width="9.28515625" style="1" customWidth="1"/>
    <col min="14602" max="14850" width="9.140625" style="1"/>
    <col min="14851" max="14851" width="9.28515625" style="1" customWidth="1"/>
    <col min="14852" max="14852" width="6.7109375" style="1" customWidth="1"/>
    <col min="14853" max="14853" width="40.7109375" style="1" customWidth="1"/>
    <col min="14854" max="14857" width="9.28515625" style="1" customWidth="1"/>
    <col min="14858" max="15106" width="9.140625" style="1"/>
    <col min="15107" max="15107" width="9.28515625" style="1" customWidth="1"/>
    <col min="15108" max="15108" width="6.7109375" style="1" customWidth="1"/>
    <col min="15109" max="15109" width="40.7109375" style="1" customWidth="1"/>
    <col min="15110" max="15113" width="9.28515625" style="1" customWidth="1"/>
    <col min="15114" max="15362" width="9.140625" style="1"/>
    <col min="15363" max="15363" width="9.28515625" style="1" customWidth="1"/>
    <col min="15364" max="15364" width="6.7109375" style="1" customWidth="1"/>
    <col min="15365" max="15365" width="40.7109375" style="1" customWidth="1"/>
    <col min="15366" max="15369" width="9.28515625" style="1" customWidth="1"/>
    <col min="15370" max="15618" width="9.140625" style="1"/>
    <col min="15619" max="15619" width="9.28515625" style="1" customWidth="1"/>
    <col min="15620" max="15620" width="6.7109375" style="1" customWidth="1"/>
    <col min="15621" max="15621" width="40.7109375" style="1" customWidth="1"/>
    <col min="15622" max="15625" width="9.28515625" style="1" customWidth="1"/>
    <col min="15626" max="15874" width="9.140625" style="1"/>
    <col min="15875" max="15875" width="9.28515625" style="1" customWidth="1"/>
    <col min="15876" max="15876" width="6.7109375" style="1" customWidth="1"/>
    <col min="15877" max="15877" width="40.7109375" style="1" customWidth="1"/>
    <col min="15878" max="15881" width="9.28515625" style="1" customWidth="1"/>
    <col min="15882" max="16130" width="9.140625" style="1"/>
    <col min="16131" max="16131" width="9.28515625" style="1" customWidth="1"/>
    <col min="16132" max="16132" width="6.7109375" style="1" customWidth="1"/>
    <col min="16133" max="16133" width="40.7109375" style="1" customWidth="1"/>
    <col min="16134" max="16137" width="9.28515625" style="1" customWidth="1"/>
    <col min="16138" max="16384" width="9.140625" style="1"/>
  </cols>
  <sheetData>
    <row r="1" spans="1:10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  <c r="I1" s="73"/>
    </row>
    <row r="2" spans="1:10" x14ac:dyDescent="0.2">
      <c r="A2" s="159" t="s">
        <v>589</v>
      </c>
      <c r="B2" s="159"/>
      <c r="C2" s="159"/>
      <c r="D2" s="159"/>
      <c r="E2" s="159"/>
      <c r="F2" s="73"/>
      <c r="G2" s="73"/>
      <c r="H2" s="73"/>
      <c r="I2" s="73"/>
    </row>
    <row r="3" spans="1:10" ht="48" customHeight="1" x14ac:dyDescent="0.2">
      <c r="A3" s="120" t="s">
        <v>362</v>
      </c>
      <c r="B3" s="121"/>
      <c r="C3" s="121"/>
      <c r="D3" s="121"/>
      <c r="E3" s="121"/>
      <c r="F3" s="160" t="s">
        <v>363</v>
      </c>
      <c r="G3" s="160"/>
      <c r="H3" s="160"/>
      <c r="I3" s="160"/>
    </row>
    <row r="4" spans="1:10" s="3" customFormat="1" x14ac:dyDescent="0.2">
      <c r="A4" s="123" t="s">
        <v>0</v>
      </c>
      <c r="B4" s="123"/>
      <c r="C4" s="182"/>
      <c r="D4" s="124"/>
      <c r="E4" s="124" t="s">
        <v>1</v>
      </c>
      <c r="F4" s="124" t="s">
        <v>2</v>
      </c>
      <c r="G4" s="124" t="s">
        <v>3</v>
      </c>
      <c r="H4" s="124" t="s">
        <v>4</v>
      </c>
      <c r="I4" s="124" t="s">
        <v>5</v>
      </c>
      <c r="J4" s="80" t="s">
        <v>505</v>
      </c>
    </row>
    <row r="5" spans="1:10" s="3" customFormat="1" x14ac:dyDescent="0.2">
      <c r="A5" s="95"/>
      <c r="B5" s="95"/>
      <c r="C5" s="96"/>
      <c r="D5" s="28"/>
      <c r="E5" s="25"/>
      <c r="F5" s="28"/>
      <c r="G5" s="28"/>
      <c r="H5" s="4"/>
      <c r="I5" s="4"/>
    </row>
    <row r="6" spans="1:10" s="3" customFormat="1" x14ac:dyDescent="0.2">
      <c r="A6" s="210"/>
      <c r="B6" s="210"/>
      <c r="C6" s="211"/>
      <c r="D6" s="211"/>
      <c r="E6" s="67"/>
      <c r="F6" s="35"/>
      <c r="G6" s="35"/>
      <c r="H6" s="10"/>
      <c r="I6" s="10"/>
    </row>
    <row r="7" spans="1:10" s="3" customFormat="1" x14ac:dyDescent="0.2">
      <c r="A7" s="210" t="s">
        <v>364</v>
      </c>
      <c r="B7" s="210"/>
      <c r="C7" s="211"/>
      <c r="D7" s="211"/>
      <c r="E7" s="206" t="s">
        <v>365</v>
      </c>
      <c r="F7" s="35"/>
      <c r="G7" s="35"/>
      <c r="H7" s="10"/>
      <c r="I7" s="175"/>
    </row>
    <row r="8" spans="1:10" s="3" customFormat="1" ht="20.100000000000001" customHeight="1" x14ac:dyDescent="0.2">
      <c r="A8" s="210"/>
      <c r="B8" s="210" t="s">
        <v>366</v>
      </c>
      <c r="C8" s="211"/>
      <c r="D8" s="211"/>
      <c r="E8" s="98" t="s">
        <v>493</v>
      </c>
      <c r="F8" s="35" t="s">
        <v>57</v>
      </c>
      <c r="G8" s="35">
        <v>2800</v>
      </c>
      <c r="H8" s="65"/>
      <c r="I8" s="6"/>
    </row>
    <row r="9" spans="1:10" s="3" customFormat="1" ht="25.5" x14ac:dyDescent="0.2">
      <c r="A9" s="210" t="s">
        <v>367</v>
      </c>
      <c r="B9" s="210"/>
      <c r="C9" s="211"/>
      <c r="D9" s="211"/>
      <c r="E9" s="200" t="s">
        <v>499</v>
      </c>
      <c r="F9" s="35"/>
      <c r="G9" s="35"/>
      <c r="H9" s="65"/>
      <c r="I9" s="66"/>
    </row>
    <row r="10" spans="1:10" s="3" customFormat="1" ht="25.5" x14ac:dyDescent="0.2">
      <c r="A10" s="210"/>
      <c r="B10" s="210" t="s">
        <v>368</v>
      </c>
      <c r="C10" s="213"/>
      <c r="D10" s="213"/>
      <c r="E10" s="214" t="s">
        <v>369</v>
      </c>
      <c r="F10" s="84"/>
      <c r="G10" s="84"/>
      <c r="H10" s="65"/>
      <c r="I10" s="66"/>
    </row>
    <row r="11" spans="1:10" s="3" customFormat="1" ht="20.100000000000001" customHeight="1" x14ac:dyDescent="0.2">
      <c r="A11" s="210"/>
      <c r="B11" s="210"/>
      <c r="C11" s="213" t="s">
        <v>17</v>
      </c>
      <c r="D11" s="213"/>
      <c r="E11" s="214" t="s">
        <v>370</v>
      </c>
      <c r="F11" s="84" t="s">
        <v>57</v>
      </c>
      <c r="G11" s="84">
        <f>(2200/2)*8*0.55</f>
        <v>4840</v>
      </c>
      <c r="H11" s="65"/>
      <c r="I11" s="6"/>
    </row>
    <row r="12" spans="1:10" s="3" customFormat="1" ht="20.100000000000001" customHeight="1" x14ac:dyDescent="0.2">
      <c r="A12" s="210"/>
      <c r="B12" s="210"/>
      <c r="C12" s="213" t="s">
        <v>19</v>
      </c>
      <c r="D12" s="213"/>
      <c r="E12" s="214" t="s">
        <v>371</v>
      </c>
      <c r="F12" s="84" t="s">
        <v>57</v>
      </c>
      <c r="G12" s="84">
        <v>2</v>
      </c>
      <c r="H12" s="65"/>
      <c r="I12" s="6"/>
    </row>
    <row r="13" spans="1:10" s="3" customFormat="1" ht="20.100000000000001" customHeight="1" x14ac:dyDescent="0.2">
      <c r="A13" s="210"/>
      <c r="B13" s="210"/>
      <c r="C13" s="213" t="s">
        <v>27</v>
      </c>
      <c r="D13" s="213"/>
      <c r="E13" s="214" t="s">
        <v>372</v>
      </c>
      <c r="F13" s="84" t="s">
        <v>57</v>
      </c>
      <c r="G13" s="84">
        <v>5</v>
      </c>
      <c r="H13" s="65"/>
      <c r="I13" s="6"/>
    </row>
    <row r="14" spans="1:10" s="3" customFormat="1" ht="20.100000000000001" customHeight="1" x14ac:dyDescent="0.2">
      <c r="A14" s="215"/>
      <c r="B14" s="210"/>
      <c r="C14" s="213" t="s">
        <v>22</v>
      </c>
      <c r="D14" s="213"/>
      <c r="E14" s="214" t="s">
        <v>323</v>
      </c>
      <c r="F14" s="84" t="s">
        <v>57</v>
      </c>
      <c r="G14" s="84">
        <f>G11*20%</f>
        <v>968</v>
      </c>
      <c r="H14" s="65"/>
      <c r="I14" s="6"/>
    </row>
    <row r="15" spans="1:10" s="3" customFormat="1" ht="20.100000000000001" customHeight="1" x14ac:dyDescent="0.2">
      <c r="A15" s="210"/>
      <c r="B15" s="210"/>
      <c r="C15" s="213" t="s">
        <v>23</v>
      </c>
      <c r="D15" s="213"/>
      <c r="E15" s="214" t="s">
        <v>324</v>
      </c>
      <c r="F15" s="84" t="s">
        <v>57</v>
      </c>
      <c r="G15" s="216">
        <f>G14/5</f>
        <v>193.6</v>
      </c>
      <c r="H15" s="65"/>
      <c r="I15" s="6"/>
    </row>
    <row r="16" spans="1:10" s="3" customFormat="1" ht="20.100000000000001" customHeight="1" x14ac:dyDescent="0.2">
      <c r="A16" s="210" t="s">
        <v>376</v>
      </c>
      <c r="B16" s="210"/>
      <c r="C16" s="213"/>
      <c r="D16" s="213"/>
      <c r="E16" s="204" t="s">
        <v>373</v>
      </c>
      <c r="F16" s="84"/>
      <c r="G16" s="84"/>
      <c r="H16" s="65"/>
      <c r="I16" s="66"/>
    </row>
    <row r="17" spans="1:9" s="3" customFormat="1" ht="20.100000000000001" customHeight="1" x14ac:dyDescent="0.2">
      <c r="A17" s="210"/>
      <c r="B17" s="210" t="s">
        <v>377</v>
      </c>
      <c r="C17" s="213"/>
      <c r="D17" s="213"/>
      <c r="E17" s="214" t="s">
        <v>374</v>
      </c>
      <c r="F17" s="84" t="s">
        <v>404</v>
      </c>
      <c r="G17" s="84">
        <f>(2200*8)</f>
        <v>17600</v>
      </c>
      <c r="H17" s="65"/>
      <c r="I17" s="6"/>
    </row>
    <row r="18" spans="1:9" s="3" customFormat="1" ht="20.100000000000001" customHeight="1" x14ac:dyDescent="0.2">
      <c r="A18" s="210"/>
      <c r="B18" s="210" t="s">
        <v>378</v>
      </c>
      <c r="C18" s="213"/>
      <c r="D18" s="213"/>
      <c r="E18" s="214" t="s">
        <v>375</v>
      </c>
      <c r="F18" s="84" t="s">
        <v>404</v>
      </c>
      <c r="G18" s="84">
        <f>(2200*8)*2</f>
        <v>35200</v>
      </c>
      <c r="H18" s="65"/>
      <c r="I18" s="6"/>
    </row>
    <row r="19" spans="1:9" s="3" customFormat="1" x14ac:dyDescent="0.2">
      <c r="A19" s="98"/>
      <c r="B19" s="98"/>
      <c r="C19" s="84"/>
      <c r="D19" s="84"/>
      <c r="E19" s="205"/>
      <c r="F19" s="84"/>
      <c r="G19" s="84"/>
      <c r="H19" s="50"/>
      <c r="I19" s="66"/>
    </row>
    <row r="20" spans="1:9" s="3" customFormat="1" x14ac:dyDescent="0.2">
      <c r="A20" s="98"/>
      <c r="B20" s="98"/>
      <c r="C20" s="84"/>
      <c r="D20" s="84"/>
      <c r="E20" s="205"/>
      <c r="F20" s="84"/>
      <c r="G20" s="84"/>
      <c r="H20" s="50"/>
      <c r="I20" s="66"/>
    </row>
    <row r="21" spans="1:9" x14ac:dyDescent="0.2">
      <c r="A21" s="67"/>
      <c r="B21" s="67"/>
      <c r="C21" s="84"/>
      <c r="D21" s="84"/>
      <c r="E21" s="203"/>
      <c r="F21" s="84"/>
      <c r="G21" s="84"/>
      <c r="H21" s="50"/>
      <c r="I21" s="66"/>
    </row>
    <row r="22" spans="1:9" x14ac:dyDescent="0.2">
      <c r="A22" s="63" t="s">
        <v>14</v>
      </c>
      <c r="B22" s="63"/>
      <c r="C22" s="63"/>
      <c r="D22" s="63"/>
      <c r="E22" s="63"/>
      <c r="F22" s="58"/>
      <c r="G22" s="63"/>
      <c r="H22" s="52"/>
      <c r="I22" s="173"/>
    </row>
    <row r="23" spans="1:9" x14ac:dyDescent="0.2">
      <c r="B23" s="86"/>
      <c r="C23" s="86"/>
      <c r="D23" s="86"/>
      <c r="E23" s="76"/>
      <c r="F23" s="76"/>
      <c r="G23" s="76"/>
    </row>
    <row r="55" spans="6:6" x14ac:dyDescent="0.2">
      <c r="F55" s="88">
        <v>14</v>
      </c>
    </row>
    <row r="1048298" spans="6:6" x14ac:dyDescent="0.2">
      <c r="F1048298" s="7"/>
    </row>
  </sheetData>
  <sheetProtection algorithmName="SHA-512" hashValue="aHb+bw5z6SZQE7cQ2nVex//kzWnLCdswDPnsjDljWajmXjQVteEQr+U+E1if3JW2nsQW33aqyjdh4R3ZEktkaA==" saltValue="NOh/QN6d7ELc4SAeAY0CJg==" spinCount="100000" sheet="1" objects="1" scenarios="1"/>
  <mergeCells count="3">
    <mergeCell ref="F3:I3"/>
    <mergeCell ref="A1:E1"/>
    <mergeCell ref="A2:E2"/>
  </mergeCells>
  <phoneticPr fontId="7" type="noConversion"/>
  <pageMargins left="0.75" right="0.75" top="1" bottom="1" header="0.5" footer="0.5"/>
  <pageSetup paperSize="9" scale="5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21E9-D913-4361-B623-6BB4A7E8743B}">
  <dimension ref="A1:I1048289"/>
  <sheetViews>
    <sheetView view="pageBreakPreview" zoomScaleNormal="100" zoomScaleSheetLayoutView="100" workbookViewId="0">
      <selection activeCell="A5" activeCellId="1" sqref="A1:H4 A5:F20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85546875" style="16" customWidth="1"/>
    <col min="4" max="4" width="41.42578125" style="1" customWidth="1"/>
    <col min="5" max="5" width="25.5703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380</v>
      </c>
      <c r="B3" s="121"/>
      <c r="C3" s="121"/>
      <c r="D3" s="121"/>
      <c r="E3" s="160" t="s">
        <v>381</v>
      </c>
      <c r="F3" s="160"/>
      <c r="G3" s="160"/>
      <c r="H3" s="160"/>
    </row>
    <row r="4" spans="1:9" s="3" customFormat="1" x14ac:dyDescent="0.2">
      <c r="A4" s="123" t="s">
        <v>0</v>
      </c>
      <c r="B4" s="123"/>
      <c r="C4" s="182"/>
      <c r="D4" s="124" t="s">
        <v>1</v>
      </c>
      <c r="E4" s="124" t="s">
        <v>2</v>
      </c>
      <c r="F4" s="124" t="s">
        <v>3</v>
      </c>
      <c r="G4" s="124" t="s">
        <v>4</v>
      </c>
      <c r="H4" s="124" t="s">
        <v>5</v>
      </c>
      <c r="I4" s="80" t="s">
        <v>505</v>
      </c>
    </row>
    <row r="5" spans="1:9" s="3" customFormat="1" x14ac:dyDescent="0.2">
      <c r="A5" s="95"/>
      <c r="B5" s="95"/>
      <c r="C5" s="96"/>
      <c r="D5" s="25"/>
      <c r="E5" s="28"/>
      <c r="F5" s="28"/>
      <c r="G5" s="5"/>
      <c r="H5" s="4"/>
    </row>
    <row r="6" spans="1:9" s="3" customFormat="1" x14ac:dyDescent="0.2">
      <c r="A6" s="210"/>
      <c r="B6" s="210"/>
      <c r="C6" s="211"/>
      <c r="D6" s="67"/>
      <c r="E6" s="35"/>
      <c r="F6" s="35"/>
      <c r="G6" s="50"/>
      <c r="H6" s="10"/>
    </row>
    <row r="7" spans="1:9" s="3" customFormat="1" x14ac:dyDescent="0.2">
      <c r="A7" s="210"/>
      <c r="B7" s="210"/>
      <c r="C7" s="211"/>
      <c r="D7" s="206"/>
      <c r="E7" s="34"/>
      <c r="F7" s="35"/>
      <c r="G7" s="50"/>
      <c r="H7" s="6"/>
    </row>
    <row r="8" spans="1:9" s="3" customFormat="1" x14ac:dyDescent="0.2">
      <c r="A8" s="210" t="s">
        <v>530</v>
      </c>
      <c r="B8" s="210"/>
      <c r="C8" s="211"/>
      <c r="D8" s="206" t="s">
        <v>531</v>
      </c>
      <c r="E8" s="35"/>
      <c r="F8" s="35"/>
      <c r="G8" s="50"/>
      <c r="H8" s="175"/>
      <c r="I8" s="81" t="s">
        <v>504</v>
      </c>
    </row>
    <row r="9" spans="1:9" s="3" customFormat="1" ht="25.5" x14ac:dyDescent="0.2">
      <c r="A9" s="210"/>
      <c r="B9" s="210" t="s">
        <v>532</v>
      </c>
      <c r="C9" s="211"/>
      <c r="D9" s="217" t="s">
        <v>533</v>
      </c>
      <c r="E9" s="35"/>
      <c r="F9" s="35"/>
      <c r="G9" s="50"/>
      <c r="H9" s="175"/>
      <c r="I9" s="81" t="s">
        <v>504</v>
      </c>
    </row>
    <row r="10" spans="1:9" s="90" customFormat="1" ht="25.5" x14ac:dyDescent="0.2">
      <c r="A10" s="218"/>
      <c r="B10" s="218"/>
      <c r="C10" s="213" t="s">
        <v>534</v>
      </c>
      <c r="D10" s="214" t="s">
        <v>586</v>
      </c>
      <c r="E10" s="84" t="s">
        <v>57</v>
      </c>
      <c r="F10" s="84">
        <v>2450</v>
      </c>
      <c r="G10" s="85"/>
      <c r="H10" s="176"/>
      <c r="I10" s="89"/>
    </row>
    <row r="11" spans="1:9" s="3" customFormat="1" ht="25.5" x14ac:dyDescent="0.2">
      <c r="A11" s="210"/>
      <c r="B11" s="210"/>
      <c r="C11" s="211" t="s">
        <v>535</v>
      </c>
      <c r="D11" s="207" t="s">
        <v>584</v>
      </c>
      <c r="E11" s="35" t="s">
        <v>57</v>
      </c>
      <c r="F11" s="35">
        <v>2700</v>
      </c>
      <c r="G11" s="50"/>
      <c r="H11" s="6"/>
    </row>
    <row r="12" spans="1:9" ht="25.5" x14ac:dyDescent="0.2">
      <c r="A12" s="210"/>
      <c r="B12" s="210"/>
      <c r="C12" s="211" t="s">
        <v>536</v>
      </c>
      <c r="D12" s="207" t="s">
        <v>585</v>
      </c>
      <c r="E12" s="35" t="s">
        <v>57</v>
      </c>
      <c r="F12" s="35">
        <v>2600</v>
      </c>
      <c r="G12" s="50"/>
      <c r="H12" s="6"/>
    </row>
    <row r="13" spans="1:9" ht="20.100000000000001" customHeight="1" x14ac:dyDescent="0.2">
      <c r="A13" s="210" t="s">
        <v>537</v>
      </c>
      <c r="B13" s="210"/>
      <c r="C13" s="211"/>
      <c r="D13" s="206" t="s">
        <v>538</v>
      </c>
      <c r="E13" s="35" t="s">
        <v>57</v>
      </c>
      <c r="F13" s="35">
        <v>20</v>
      </c>
      <c r="G13" s="50"/>
      <c r="H13" s="6"/>
    </row>
    <row r="14" spans="1:9" ht="25.5" x14ac:dyDescent="0.2">
      <c r="A14" s="210" t="s">
        <v>539</v>
      </c>
      <c r="B14" s="210"/>
      <c r="C14" s="211"/>
      <c r="D14" s="206" t="s">
        <v>540</v>
      </c>
      <c r="E14" s="35" t="s">
        <v>57</v>
      </c>
      <c r="F14" s="35">
        <v>5000</v>
      </c>
      <c r="G14" s="50"/>
      <c r="H14" s="6"/>
    </row>
    <row r="15" spans="1:9" x14ac:dyDescent="0.2">
      <c r="A15" s="210"/>
      <c r="B15" s="210"/>
      <c r="C15" s="211"/>
      <c r="D15" s="217"/>
      <c r="E15" s="33"/>
      <c r="F15" s="35"/>
      <c r="G15" s="50"/>
      <c r="H15" s="6"/>
    </row>
    <row r="16" spans="1:9" x14ac:dyDescent="0.2">
      <c r="A16" s="210"/>
      <c r="B16" s="210"/>
      <c r="C16" s="211"/>
      <c r="D16" s="206"/>
      <c r="E16" s="34"/>
      <c r="F16" s="35"/>
      <c r="G16" s="50"/>
      <c r="H16" s="66"/>
    </row>
    <row r="17" spans="1:8" x14ac:dyDescent="0.2">
      <c r="A17" s="210"/>
      <c r="B17" s="210"/>
      <c r="C17" s="211"/>
      <c r="D17" s="115"/>
      <c r="E17" s="35"/>
      <c r="F17" s="35"/>
      <c r="G17" s="50"/>
      <c r="H17" s="175"/>
    </row>
    <row r="18" spans="1:8" x14ac:dyDescent="0.2">
      <c r="A18" s="98"/>
      <c r="B18" s="98"/>
      <c r="C18" s="35"/>
      <c r="D18" s="98"/>
      <c r="E18" s="34"/>
      <c r="F18" s="35"/>
      <c r="G18" s="50"/>
      <c r="H18" s="175"/>
    </row>
    <row r="19" spans="1:8" x14ac:dyDescent="0.2">
      <c r="A19" s="67"/>
      <c r="B19" s="67"/>
      <c r="C19" s="35"/>
      <c r="D19" s="148"/>
      <c r="E19" s="35"/>
      <c r="F19" s="35"/>
      <c r="G19" s="50"/>
      <c r="H19" s="175"/>
    </row>
    <row r="20" spans="1:8" x14ac:dyDescent="0.2">
      <c r="A20" s="63" t="s">
        <v>14</v>
      </c>
      <c r="B20" s="63"/>
      <c r="C20" s="63"/>
      <c r="D20" s="63"/>
      <c r="E20" s="58"/>
      <c r="F20" s="64"/>
      <c r="G20" s="174"/>
      <c r="H20" s="173"/>
    </row>
    <row r="52" spans="5:5" x14ac:dyDescent="0.2">
      <c r="E52" s="88">
        <v>15</v>
      </c>
    </row>
    <row r="1048289" spans="5:5" x14ac:dyDescent="0.2">
      <c r="E1048289" s="7"/>
    </row>
  </sheetData>
  <sheetProtection algorithmName="SHA-512" hashValue="aKptJE4uiv14qB2Ssfqzjuy5UIxFUTWgr+tCtylyYLzlSzRtb/70SbZXTTcQgMItdURH0gchYS2Oaqxa4uJprw==" saltValue="fJBtbHNkwhgp6e8WXi6vbQ==" spinCount="100000" sheet="1" objects="1" scenarios="1"/>
  <mergeCells count="3">
    <mergeCell ref="E3:H3"/>
    <mergeCell ref="A1:E1"/>
    <mergeCell ref="A2:E2"/>
  </mergeCells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F5BF-17D6-4B64-B4A6-EC1FFA04D001}">
  <sheetPr codeName="Sheet23"/>
  <dimension ref="A1:I1048291"/>
  <sheetViews>
    <sheetView view="pageBreakPreview" zoomScaleNormal="100" zoomScaleSheetLayoutView="100" workbookViewId="0">
      <selection activeCell="A5" activeCellId="1" sqref="A1:H4 A5:F15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85546875" style="16" customWidth="1"/>
    <col min="4" max="4" width="40.7109375" style="1" customWidth="1"/>
    <col min="5" max="5" width="25.5703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382</v>
      </c>
      <c r="B3" s="121"/>
      <c r="C3" s="121"/>
      <c r="D3" s="121"/>
      <c r="E3" s="160" t="s">
        <v>383</v>
      </c>
      <c r="F3" s="160"/>
      <c r="G3" s="160"/>
      <c r="H3" s="160"/>
    </row>
    <row r="4" spans="1:9" s="3" customFormat="1" x14ac:dyDescent="0.2">
      <c r="A4" s="123" t="s">
        <v>0</v>
      </c>
      <c r="B4" s="123"/>
      <c r="C4" s="182"/>
      <c r="D4" s="124" t="s">
        <v>1</v>
      </c>
      <c r="E4" s="124" t="s">
        <v>2</v>
      </c>
      <c r="F4" s="124" t="s">
        <v>3</v>
      </c>
      <c r="G4" s="124" t="s">
        <v>4</v>
      </c>
      <c r="H4" s="124" t="s">
        <v>5</v>
      </c>
      <c r="I4" s="80" t="s">
        <v>505</v>
      </c>
    </row>
    <row r="5" spans="1:9" s="3" customFormat="1" x14ac:dyDescent="0.2">
      <c r="A5" s="95"/>
      <c r="B5" s="95"/>
      <c r="C5" s="96"/>
      <c r="D5" s="25"/>
      <c r="E5" s="28"/>
      <c r="F5" s="28"/>
      <c r="G5" s="5"/>
      <c r="H5" s="4"/>
    </row>
    <row r="6" spans="1:9" s="3" customFormat="1" x14ac:dyDescent="0.2">
      <c r="A6" s="210"/>
      <c r="B6" s="210"/>
      <c r="C6" s="211"/>
      <c r="D6" s="67"/>
      <c r="E6" s="35"/>
      <c r="F6" s="35"/>
      <c r="G6" s="50"/>
      <c r="H6" s="10"/>
    </row>
    <row r="7" spans="1:9" s="3" customFormat="1" x14ac:dyDescent="0.2">
      <c r="A7" s="210" t="s">
        <v>384</v>
      </c>
      <c r="B7" s="210"/>
      <c r="C7" s="211"/>
      <c r="D7" s="206" t="s">
        <v>385</v>
      </c>
      <c r="E7" s="34"/>
      <c r="F7" s="35"/>
      <c r="G7" s="65"/>
      <c r="H7" s="66"/>
    </row>
    <row r="8" spans="1:9" s="3" customFormat="1" ht="25.5" x14ac:dyDescent="0.2">
      <c r="A8" s="210"/>
      <c r="B8" s="210" t="s">
        <v>386</v>
      </c>
      <c r="C8" s="211"/>
      <c r="D8" s="207" t="s">
        <v>508</v>
      </c>
      <c r="E8" s="35" t="s">
        <v>57</v>
      </c>
      <c r="F8" s="35">
        <f>2200*7*0.15*1.1</f>
        <v>2541</v>
      </c>
      <c r="G8" s="65"/>
      <c r="H8" s="6"/>
      <c r="I8" s="81" t="s">
        <v>504</v>
      </c>
    </row>
    <row r="9" spans="1:9" s="3" customFormat="1" x14ac:dyDescent="0.2">
      <c r="A9" s="210"/>
      <c r="B9" s="210"/>
      <c r="C9" s="211"/>
      <c r="D9" s="207"/>
      <c r="E9" s="35"/>
      <c r="F9" s="35"/>
      <c r="G9" s="65"/>
      <c r="H9" s="6"/>
      <c r="I9" s="81" t="s">
        <v>504</v>
      </c>
    </row>
    <row r="10" spans="1:9" s="3" customFormat="1" ht="25.5" x14ac:dyDescent="0.2">
      <c r="A10" s="210" t="s">
        <v>387</v>
      </c>
      <c r="B10" s="210"/>
      <c r="C10" s="211"/>
      <c r="D10" s="206" t="s">
        <v>389</v>
      </c>
      <c r="E10" s="34"/>
      <c r="F10" s="35"/>
      <c r="G10" s="65"/>
      <c r="H10" s="66"/>
    </row>
    <row r="11" spans="1:9" s="3" customFormat="1" ht="25.5" x14ac:dyDescent="0.2">
      <c r="A11" s="210"/>
      <c r="B11" s="210" t="s">
        <v>388</v>
      </c>
      <c r="C11" s="211"/>
      <c r="D11" s="207" t="s">
        <v>516</v>
      </c>
      <c r="E11" s="34"/>
      <c r="F11" s="35"/>
      <c r="G11" s="65"/>
      <c r="H11" s="66"/>
      <c r="I11" s="81" t="s">
        <v>504</v>
      </c>
    </row>
    <row r="12" spans="1:9" s="3" customFormat="1" ht="26.25" customHeight="1" x14ac:dyDescent="0.2">
      <c r="A12" s="210"/>
      <c r="B12" s="210"/>
      <c r="C12" s="211" t="s">
        <v>17</v>
      </c>
      <c r="D12" s="207" t="s">
        <v>390</v>
      </c>
      <c r="E12" s="34" t="s">
        <v>58</v>
      </c>
      <c r="F12" s="35">
        <v>150</v>
      </c>
      <c r="G12" s="65"/>
      <c r="H12" s="6"/>
      <c r="I12" s="81"/>
    </row>
    <row r="13" spans="1:9" s="3" customFormat="1" x14ac:dyDescent="0.2">
      <c r="A13" s="210"/>
      <c r="B13" s="210"/>
      <c r="C13" s="211"/>
      <c r="D13" s="206"/>
      <c r="E13" s="35"/>
      <c r="F13" s="35"/>
      <c r="G13" s="50"/>
      <c r="H13" s="175"/>
    </row>
    <row r="14" spans="1:9" x14ac:dyDescent="0.2">
      <c r="A14" s="67"/>
      <c r="B14" s="67"/>
      <c r="C14" s="35"/>
      <c r="D14" s="148"/>
      <c r="E14" s="35"/>
      <c r="F14" s="35"/>
      <c r="G14" s="50"/>
      <c r="H14" s="175"/>
    </row>
    <row r="15" spans="1:9" x14ac:dyDescent="0.2">
      <c r="A15" s="63" t="s">
        <v>14</v>
      </c>
      <c r="B15" s="63"/>
      <c r="C15" s="63"/>
      <c r="D15" s="63"/>
      <c r="E15" s="58"/>
      <c r="F15" s="64"/>
      <c r="G15" s="174"/>
      <c r="H15" s="173"/>
    </row>
    <row r="49" spans="5:5" x14ac:dyDescent="0.2">
      <c r="E49" s="88">
        <v>16</v>
      </c>
    </row>
    <row r="1048291" spans="5:5" x14ac:dyDescent="0.2">
      <c r="E1048291" s="7"/>
    </row>
  </sheetData>
  <sheetProtection algorithmName="SHA-512" hashValue="STiX3uX/ho4UzkvduGgJC9oTUdEaNsrVgjqbULsXbioZBvXu3lTGuBSr0H0FciMlVaARs5qzZCEzaTylxRwHZA==" saltValue="Rb907cqWn4IJAU48GKyc0w==" spinCount="100000" sheet="1" objects="1" scenarios="1"/>
  <mergeCells count="3">
    <mergeCell ref="E3:H3"/>
    <mergeCell ref="A1:E1"/>
    <mergeCell ref="A2:E2"/>
  </mergeCells>
  <phoneticPr fontId="7" type="noConversion"/>
  <pageMargins left="0.75" right="0.75" top="1" bottom="1" header="0.5" footer="0.5"/>
  <pageSetup paperSize="9"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9D4C-24A8-4B0D-8595-9EE242E0AFD9}">
  <sheetPr codeName="Sheet26">
    <tabColor theme="0"/>
  </sheetPr>
  <dimension ref="A1:H1048294"/>
  <sheetViews>
    <sheetView view="pageBreakPreview" zoomScaleNormal="100" zoomScaleSheetLayoutView="100" workbookViewId="0">
      <selection activeCell="D14" sqref="D14"/>
    </sheetView>
  </sheetViews>
  <sheetFormatPr defaultRowHeight="12.75" x14ac:dyDescent="0.2"/>
  <cols>
    <col min="1" max="1" width="9.28515625" style="1" customWidth="1"/>
    <col min="2" max="2" width="8" style="16" bestFit="1" customWidth="1"/>
    <col min="3" max="3" width="40.7109375" style="1" customWidth="1"/>
    <col min="4" max="4" width="25.5703125" style="1" bestFit="1" customWidth="1"/>
    <col min="5" max="7" width="20.7109375" style="1" customWidth="1"/>
    <col min="8" max="256" width="9.140625" style="1"/>
    <col min="257" max="257" width="9.28515625" style="1" customWidth="1"/>
    <col min="258" max="258" width="6.7109375" style="1" customWidth="1"/>
    <col min="259" max="259" width="40.7109375" style="1" customWidth="1"/>
    <col min="260" max="263" width="9.28515625" style="1" customWidth="1"/>
    <col min="264" max="512" width="9.140625" style="1"/>
    <col min="513" max="513" width="9.28515625" style="1" customWidth="1"/>
    <col min="514" max="514" width="6.7109375" style="1" customWidth="1"/>
    <col min="515" max="515" width="40.7109375" style="1" customWidth="1"/>
    <col min="516" max="519" width="9.28515625" style="1" customWidth="1"/>
    <col min="520" max="768" width="9.140625" style="1"/>
    <col min="769" max="769" width="9.28515625" style="1" customWidth="1"/>
    <col min="770" max="770" width="6.7109375" style="1" customWidth="1"/>
    <col min="771" max="771" width="40.7109375" style="1" customWidth="1"/>
    <col min="772" max="775" width="9.28515625" style="1" customWidth="1"/>
    <col min="776" max="1024" width="9.140625" style="1"/>
    <col min="1025" max="1025" width="9.28515625" style="1" customWidth="1"/>
    <col min="1026" max="1026" width="6.7109375" style="1" customWidth="1"/>
    <col min="1027" max="1027" width="40.7109375" style="1" customWidth="1"/>
    <col min="1028" max="1031" width="9.28515625" style="1" customWidth="1"/>
    <col min="1032" max="1280" width="9.140625" style="1"/>
    <col min="1281" max="1281" width="9.28515625" style="1" customWidth="1"/>
    <col min="1282" max="1282" width="6.7109375" style="1" customWidth="1"/>
    <col min="1283" max="1283" width="40.7109375" style="1" customWidth="1"/>
    <col min="1284" max="1287" width="9.28515625" style="1" customWidth="1"/>
    <col min="1288" max="1536" width="9.140625" style="1"/>
    <col min="1537" max="1537" width="9.28515625" style="1" customWidth="1"/>
    <col min="1538" max="1538" width="6.7109375" style="1" customWidth="1"/>
    <col min="1539" max="1539" width="40.7109375" style="1" customWidth="1"/>
    <col min="1540" max="1543" width="9.28515625" style="1" customWidth="1"/>
    <col min="1544" max="1792" width="9.140625" style="1"/>
    <col min="1793" max="1793" width="9.28515625" style="1" customWidth="1"/>
    <col min="1794" max="1794" width="6.7109375" style="1" customWidth="1"/>
    <col min="1795" max="1795" width="40.7109375" style="1" customWidth="1"/>
    <col min="1796" max="1799" width="9.28515625" style="1" customWidth="1"/>
    <col min="1800" max="2048" width="9.140625" style="1"/>
    <col min="2049" max="2049" width="9.28515625" style="1" customWidth="1"/>
    <col min="2050" max="2050" width="6.7109375" style="1" customWidth="1"/>
    <col min="2051" max="2051" width="40.7109375" style="1" customWidth="1"/>
    <col min="2052" max="2055" width="9.28515625" style="1" customWidth="1"/>
    <col min="2056" max="2304" width="9.140625" style="1"/>
    <col min="2305" max="2305" width="9.28515625" style="1" customWidth="1"/>
    <col min="2306" max="2306" width="6.7109375" style="1" customWidth="1"/>
    <col min="2307" max="2307" width="40.7109375" style="1" customWidth="1"/>
    <col min="2308" max="2311" width="9.28515625" style="1" customWidth="1"/>
    <col min="2312" max="2560" width="9.140625" style="1"/>
    <col min="2561" max="2561" width="9.28515625" style="1" customWidth="1"/>
    <col min="2562" max="2562" width="6.7109375" style="1" customWidth="1"/>
    <col min="2563" max="2563" width="40.7109375" style="1" customWidth="1"/>
    <col min="2564" max="2567" width="9.28515625" style="1" customWidth="1"/>
    <col min="2568" max="2816" width="9.140625" style="1"/>
    <col min="2817" max="2817" width="9.28515625" style="1" customWidth="1"/>
    <col min="2818" max="2818" width="6.7109375" style="1" customWidth="1"/>
    <col min="2819" max="2819" width="40.7109375" style="1" customWidth="1"/>
    <col min="2820" max="2823" width="9.28515625" style="1" customWidth="1"/>
    <col min="2824" max="3072" width="9.140625" style="1"/>
    <col min="3073" max="3073" width="9.28515625" style="1" customWidth="1"/>
    <col min="3074" max="3074" width="6.7109375" style="1" customWidth="1"/>
    <col min="3075" max="3075" width="40.7109375" style="1" customWidth="1"/>
    <col min="3076" max="3079" width="9.28515625" style="1" customWidth="1"/>
    <col min="3080" max="3328" width="9.140625" style="1"/>
    <col min="3329" max="3329" width="9.28515625" style="1" customWidth="1"/>
    <col min="3330" max="3330" width="6.7109375" style="1" customWidth="1"/>
    <col min="3331" max="3331" width="40.7109375" style="1" customWidth="1"/>
    <col min="3332" max="3335" width="9.28515625" style="1" customWidth="1"/>
    <col min="3336" max="3584" width="9.140625" style="1"/>
    <col min="3585" max="3585" width="9.28515625" style="1" customWidth="1"/>
    <col min="3586" max="3586" width="6.7109375" style="1" customWidth="1"/>
    <col min="3587" max="3587" width="40.7109375" style="1" customWidth="1"/>
    <col min="3588" max="3591" width="9.28515625" style="1" customWidth="1"/>
    <col min="3592" max="3840" width="9.140625" style="1"/>
    <col min="3841" max="3841" width="9.28515625" style="1" customWidth="1"/>
    <col min="3842" max="3842" width="6.7109375" style="1" customWidth="1"/>
    <col min="3843" max="3843" width="40.7109375" style="1" customWidth="1"/>
    <col min="3844" max="3847" width="9.28515625" style="1" customWidth="1"/>
    <col min="3848" max="4096" width="9.140625" style="1"/>
    <col min="4097" max="4097" width="9.28515625" style="1" customWidth="1"/>
    <col min="4098" max="4098" width="6.7109375" style="1" customWidth="1"/>
    <col min="4099" max="4099" width="40.7109375" style="1" customWidth="1"/>
    <col min="4100" max="4103" width="9.28515625" style="1" customWidth="1"/>
    <col min="4104" max="4352" width="9.140625" style="1"/>
    <col min="4353" max="4353" width="9.28515625" style="1" customWidth="1"/>
    <col min="4354" max="4354" width="6.7109375" style="1" customWidth="1"/>
    <col min="4355" max="4355" width="40.7109375" style="1" customWidth="1"/>
    <col min="4356" max="4359" width="9.28515625" style="1" customWidth="1"/>
    <col min="4360" max="4608" width="9.140625" style="1"/>
    <col min="4609" max="4609" width="9.28515625" style="1" customWidth="1"/>
    <col min="4610" max="4610" width="6.7109375" style="1" customWidth="1"/>
    <col min="4611" max="4611" width="40.7109375" style="1" customWidth="1"/>
    <col min="4612" max="4615" width="9.28515625" style="1" customWidth="1"/>
    <col min="4616" max="4864" width="9.140625" style="1"/>
    <col min="4865" max="4865" width="9.28515625" style="1" customWidth="1"/>
    <col min="4866" max="4866" width="6.7109375" style="1" customWidth="1"/>
    <col min="4867" max="4867" width="40.7109375" style="1" customWidth="1"/>
    <col min="4868" max="4871" width="9.28515625" style="1" customWidth="1"/>
    <col min="4872" max="5120" width="9.140625" style="1"/>
    <col min="5121" max="5121" width="9.28515625" style="1" customWidth="1"/>
    <col min="5122" max="5122" width="6.7109375" style="1" customWidth="1"/>
    <col min="5123" max="5123" width="40.7109375" style="1" customWidth="1"/>
    <col min="5124" max="5127" width="9.28515625" style="1" customWidth="1"/>
    <col min="5128" max="5376" width="9.140625" style="1"/>
    <col min="5377" max="5377" width="9.28515625" style="1" customWidth="1"/>
    <col min="5378" max="5378" width="6.7109375" style="1" customWidth="1"/>
    <col min="5379" max="5379" width="40.7109375" style="1" customWidth="1"/>
    <col min="5380" max="5383" width="9.28515625" style="1" customWidth="1"/>
    <col min="5384" max="5632" width="9.140625" style="1"/>
    <col min="5633" max="5633" width="9.28515625" style="1" customWidth="1"/>
    <col min="5634" max="5634" width="6.7109375" style="1" customWidth="1"/>
    <col min="5635" max="5635" width="40.7109375" style="1" customWidth="1"/>
    <col min="5636" max="5639" width="9.28515625" style="1" customWidth="1"/>
    <col min="5640" max="5888" width="9.140625" style="1"/>
    <col min="5889" max="5889" width="9.28515625" style="1" customWidth="1"/>
    <col min="5890" max="5890" width="6.7109375" style="1" customWidth="1"/>
    <col min="5891" max="5891" width="40.7109375" style="1" customWidth="1"/>
    <col min="5892" max="5895" width="9.28515625" style="1" customWidth="1"/>
    <col min="5896" max="6144" width="9.140625" style="1"/>
    <col min="6145" max="6145" width="9.28515625" style="1" customWidth="1"/>
    <col min="6146" max="6146" width="6.7109375" style="1" customWidth="1"/>
    <col min="6147" max="6147" width="40.7109375" style="1" customWidth="1"/>
    <col min="6148" max="6151" width="9.28515625" style="1" customWidth="1"/>
    <col min="6152" max="6400" width="9.140625" style="1"/>
    <col min="6401" max="6401" width="9.28515625" style="1" customWidth="1"/>
    <col min="6402" max="6402" width="6.7109375" style="1" customWidth="1"/>
    <col min="6403" max="6403" width="40.7109375" style="1" customWidth="1"/>
    <col min="6404" max="6407" width="9.28515625" style="1" customWidth="1"/>
    <col min="6408" max="6656" width="9.140625" style="1"/>
    <col min="6657" max="6657" width="9.28515625" style="1" customWidth="1"/>
    <col min="6658" max="6658" width="6.7109375" style="1" customWidth="1"/>
    <col min="6659" max="6659" width="40.7109375" style="1" customWidth="1"/>
    <col min="6660" max="6663" width="9.28515625" style="1" customWidth="1"/>
    <col min="6664" max="6912" width="9.140625" style="1"/>
    <col min="6913" max="6913" width="9.28515625" style="1" customWidth="1"/>
    <col min="6914" max="6914" width="6.7109375" style="1" customWidth="1"/>
    <col min="6915" max="6915" width="40.7109375" style="1" customWidth="1"/>
    <col min="6916" max="6919" width="9.28515625" style="1" customWidth="1"/>
    <col min="6920" max="7168" width="9.140625" style="1"/>
    <col min="7169" max="7169" width="9.28515625" style="1" customWidth="1"/>
    <col min="7170" max="7170" width="6.7109375" style="1" customWidth="1"/>
    <col min="7171" max="7171" width="40.7109375" style="1" customWidth="1"/>
    <col min="7172" max="7175" width="9.28515625" style="1" customWidth="1"/>
    <col min="7176" max="7424" width="9.140625" style="1"/>
    <col min="7425" max="7425" width="9.28515625" style="1" customWidth="1"/>
    <col min="7426" max="7426" width="6.7109375" style="1" customWidth="1"/>
    <col min="7427" max="7427" width="40.7109375" style="1" customWidth="1"/>
    <col min="7428" max="7431" width="9.28515625" style="1" customWidth="1"/>
    <col min="7432" max="7680" width="9.140625" style="1"/>
    <col min="7681" max="7681" width="9.28515625" style="1" customWidth="1"/>
    <col min="7682" max="7682" width="6.7109375" style="1" customWidth="1"/>
    <col min="7683" max="7683" width="40.7109375" style="1" customWidth="1"/>
    <col min="7684" max="7687" width="9.28515625" style="1" customWidth="1"/>
    <col min="7688" max="7936" width="9.140625" style="1"/>
    <col min="7937" max="7937" width="9.28515625" style="1" customWidth="1"/>
    <col min="7938" max="7938" width="6.7109375" style="1" customWidth="1"/>
    <col min="7939" max="7939" width="40.7109375" style="1" customWidth="1"/>
    <col min="7940" max="7943" width="9.28515625" style="1" customWidth="1"/>
    <col min="7944" max="8192" width="9.140625" style="1"/>
    <col min="8193" max="8193" width="9.28515625" style="1" customWidth="1"/>
    <col min="8194" max="8194" width="6.7109375" style="1" customWidth="1"/>
    <col min="8195" max="8195" width="40.7109375" style="1" customWidth="1"/>
    <col min="8196" max="8199" width="9.28515625" style="1" customWidth="1"/>
    <col min="8200" max="8448" width="9.140625" style="1"/>
    <col min="8449" max="8449" width="9.28515625" style="1" customWidth="1"/>
    <col min="8450" max="8450" width="6.7109375" style="1" customWidth="1"/>
    <col min="8451" max="8451" width="40.7109375" style="1" customWidth="1"/>
    <col min="8452" max="8455" width="9.28515625" style="1" customWidth="1"/>
    <col min="8456" max="8704" width="9.140625" style="1"/>
    <col min="8705" max="8705" width="9.28515625" style="1" customWidth="1"/>
    <col min="8706" max="8706" width="6.7109375" style="1" customWidth="1"/>
    <col min="8707" max="8707" width="40.7109375" style="1" customWidth="1"/>
    <col min="8708" max="8711" width="9.28515625" style="1" customWidth="1"/>
    <col min="8712" max="8960" width="9.140625" style="1"/>
    <col min="8961" max="8961" width="9.28515625" style="1" customWidth="1"/>
    <col min="8962" max="8962" width="6.7109375" style="1" customWidth="1"/>
    <col min="8963" max="8963" width="40.7109375" style="1" customWidth="1"/>
    <col min="8964" max="8967" width="9.28515625" style="1" customWidth="1"/>
    <col min="8968" max="9216" width="9.140625" style="1"/>
    <col min="9217" max="9217" width="9.28515625" style="1" customWidth="1"/>
    <col min="9218" max="9218" width="6.7109375" style="1" customWidth="1"/>
    <col min="9219" max="9219" width="40.7109375" style="1" customWidth="1"/>
    <col min="9220" max="9223" width="9.28515625" style="1" customWidth="1"/>
    <col min="9224" max="9472" width="9.140625" style="1"/>
    <col min="9473" max="9473" width="9.28515625" style="1" customWidth="1"/>
    <col min="9474" max="9474" width="6.7109375" style="1" customWidth="1"/>
    <col min="9475" max="9475" width="40.7109375" style="1" customWidth="1"/>
    <col min="9476" max="9479" width="9.28515625" style="1" customWidth="1"/>
    <col min="9480" max="9728" width="9.140625" style="1"/>
    <col min="9729" max="9729" width="9.28515625" style="1" customWidth="1"/>
    <col min="9730" max="9730" width="6.7109375" style="1" customWidth="1"/>
    <col min="9731" max="9731" width="40.7109375" style="1" customWidth="1"/>
    <col min="9732" max="9735" width="9.28515625" style="1" customWidth="1"/>
    <col min="9736" max="9984" width="9.140625" style="1"/>
    <col min="9985" max="9985" width="9.28515625" style="1" customWidth="1"/>
    <col min="9986" max="9986" width="6.7109375" style="1" customWidth="1"/>
    <col min="9987" max="9987" width="40.7109375" style="1" customWidth="1"/>
    <col min="9988" max="9991" width="9.28515625" style="1" customWidth="1"/>
    <col min="9992" max="10240" width="9.140625" style="1"/>
    <col min="10241" max="10241" width="9.28515625" style="1" customWidth="1"/>
    <col min="10242" max="10242" width="6.7109375" style="1" customWidth="1"/>
    <col min="10243" max="10243" width="40.7109375" style="1" customWidth="1"/>
    <col min="10244" max="10247" width="9.28515625" style="1" customWidth="1"/>
    <col min="10248" max="10496" width="9.140625" style="1"/>
    <col min="10497" max="10497" width="9.28515625" style="1" customWidth="1"/>
    <col min="10498" max="10498" width="6.7109375" style="1" customWidth="1"/>
    <col min="10499" max="10499" width="40.7109375" style="1" customWidth="1"/>
    <col min="10500" max="10503" width="9.28515625" style="1" customWidth="1"/>
    <col min="10504" max="10752" width="9.140625" style="1"/>
    <col min="10753" max="10753" width="9.28515625" style="1" customWidth="1"/>
    <col min="10754" max="10754" width="6.7109375" style="1" customWidth="1"/>
    <col min="10755" max="10755" width="40.7109375" style="1" customWidth="1"/>
    <col min="10756" max="10759" width="9.28515625" style="1" customWidth="1"/>
    <col min="10760" max="11008" width="9.140625" style="1"/>
    <col min="11009" max="11009" width="9.28515625" style="1" customWidth="1"/>
    <col min="11010" max="11010" width="6.7109375" style="1" customWidth="1"/>
    <col min="11011" max="11011" width="40.7109375" style="1" customWidth="1"/>
    <col min="11012" max="11015" width="9.28515625" style="1" customWidth="1"/>
    <col min="11016" max="11264" width="9.140625" style="1"/>
    <col min="11265" max="11265" width="9.28515625" style="1" customWidth="1"/>
    <col min="11266" max="11266" width="6.7109375" style="1" customWidth="1"/>
    <col min="11267" max="11267" width="40.7109375" style="1" customWidth="1"/>
    <col min="11268" max="11271" width="9.28515625" style="1" customWidth="1"/>
    <col min="11272" max="11520" width="9.140625" style="1"/>
    <col min="11521" max="11521" width="9.28515625" style="1" customWidth="1"/>
    <col min="11522" max="11522" width="6.7109375" style="1" customWidth="1"/>
    <col min="11523" max="11523" width="40.7109375" style="1" customWidth="1"/>
    <col min="11524" max="11527" width="9.28515625" style="1" customWidth="1"/>
    <col min="11528" max="11776" width="9.140625" style="1"/>
    <col min="11777" max="11777" width="9.28515625" style="1" customWidth="1"/>
    <col min="11778" max="11778" width="6.7109375" style="1" customWidth="1"/>
    <col min="11779" max="11779" width="40.7109375" style="1" customWidth="1"/>
    <col min="11780" max="11783" width="9.28515625" style="1" customWidth="1"/>
    <col min="11784" max="12032" width="9.140625" style="1"/>
    <col min="12033" max="12033" width="9.28515625" style="1" customWidth="1"/>
    <col min="12034" max="12034" width="6.7109375" style="1" customWidth="1"/>
    <col min="12035" max="12035" width="40.7109375" style="1" customWidth="1"/>
    <col min="12036" max="12039" width="9.28515625" style="1" customWidth="1"/>
    <col min="12040" max="12288" width="9.140625" style="1"/>
    <col min="12289" max="12289" width="9.28515625" style="1" customWidth="1"/>
    <col min="12290" max="12290" width="6.7109375" style="1" customWidth="1"/>
    <col min="12291" max="12291" width="40.7109375" style="1" customWidth="1"/>
    <col min="12292" max="12295" width="9.28515625" style="1" customWidth="1"/>
    <col min="12296" max="12544" width="9.140625" style="1"/>
    <col min="12545" max="12545" width="9.28515625" style="1" customWidth="1"/>
    <col min="12546" max="12546" width="6.7109375" style="1" customWidth="1"/>
    <col min="12547" max="12547" width="40.7109375" style="1" customWidth="1"/>
    <col min="12548" max="12551" width="9.28515625" style="1" customWidth="1"/>
    <col min="12552" max="12800" width="9.140625" style="1"/>
    <col min="12801" max="12801" width="9.28515625" style="1" customWidth="1"/>
    <col min="12802" max="12802" width="6.7109375" style="1" customWidth="1"/>
    <col min="12803" max="12803" width="40.7109375" style="1" customWidth="1"/>
    <col min="12804" max="12807" width="9.28515625" style="1" customWidth="1"/>
    <col min="12808" max="13056" width="9.140625" style="1"/>
    <col min="13057" max="13057" width="9.28515625" style="1" customWidth="1"/>
    <col min="13058" max="13058" width="6.7109375" style="1" customWidth="1"/>
    <col min="13059" max="13059" width="40.7109375" style="1" customWidth="1"/>
    <col min="13060" max="13063" width="9.28515625" style="1" customWidth="1"/>
    <col min="13064" max="13312" width="9.140625" style="1"/>
    <col min="13313" max="13313" width="9.28515625" style="1" customWidth="1"/>
    <col min="13314" max="13314" width="6.7109375" style="1" customWidth="1"/>
    <col min="13315" max="13315" width="40.7109375" style="1" customWidth="1"/>
    <col min="13316" max="13319" width="9.28515625" style="1" customWidth="1"/>
    <col min="13320" max="13568" width="9.140625" style="1"/>
    <col min="13569" max="13569" width="9.28515625" style="1" customWidth="1"/>
    <col min="13570" max="13570" width="6.7109375" style="1" customWidth="1"/>
    <col min="13571" max="13571" width="40.7109375" style="1" customWidth="1"/>
    <col min="13572" max="13575" width="9.28515625" style="1" customWidth="1"/>
    <col min="13576" max="13824" width="9.140625" style="1"/>
    <col min="13825" max="13825" width="9.28515625" style="1" customWidth="1"/>
    <col min="13826" max="13826" width="6.7109375" style="1" customWidth="1"/>
    <col min="13827" max="13827" width="40.7109375" style="1" customWidth="1"/>
    <col min="13828" max="13831" width="9.28515625" style="1" customWidth="1"/>
    <col min="13832" max="14080" width="9.140625" style="1"/>
    <col min="14081" max="14081" width="9.28515625" style="1" customWidth="1"/>
    <col min="14082" max="14082" width="6.7109375" style="1" customWidth="1"/>
    <col min="14083" max="14083" width="40.7109375" style="1" customWidth="1"/>
    <col min="14084" max="14087" width="9.28515625" style="1" customWidth="1"/>
    <col min="14088" max="14336" width="9.140625" style="1"/>
    <col min="14337" max="14337" width="9.28515625" style="1" customWidth="1"/>
    <col min="14338" max="14338" width="6.7109375" style="1" customWidth="1"/>
    <col min="14339" max="14339" width="40.7109375" style="1" customWidth="1"/>
    <col min="14340" max="14343" width="9.28515625" style="1" customWidth="1"/>
    <col min="14344" max="14592" width="9.140625" style="1"/>
    <col min="14593" max="14593" width="9.28515625" style="1" customWidth="1"/>
    <col min="14594" max="14594" width="6.7109375" style="1" customWidth="1"/>
    <col min="14595" max="14595" width="40.7109375" style="1" customWidth="1"/>
    <col min="14596" max="14599" width="9.28515625" style="1" customWidth="1"/>
    <col min="14600" max="14848" width="9.140625" style="1"/>
    <col min="14849" max="14849" width="9.28515625" style="1" customWidth="1"/>
    <col min="14850" max="14850" width="6.7109375" style="1" customWidth="1"/>
    <col min="14851" max="14851" width="40.7109375" style="1" customWidth="1"/>
    <col min="14852" max="14855" width="9.28515625" style="1" customWidth="1"/>
    <col min="14856" max="15104" width="9.140625" style="1"/>
    <col min="15105" max="15105" width="9.28515625" style="1" customWidth="1"/>
    <col min="15106" max="15106" width="6.7109375" style="1" customWidth="1"/>
    <col min="15107" max="15107" width="40.7109375" style="1" customWidth="1"/>
    <col min="15108" max="15111" width="9.28515625" style="1" customWidth="1"/>
    <col min="15112" max="15360" width="9.140625" style="1"/>
    <col min="15361" max="15361" width="9.28515625" style="1" customWidth="1"/>
    <col min="15362" max="15362" width="6.7109375" style="1" customWidth="1"/>
    <col min="15363" max="15363" width="40.7109375" style="1" customWidth="1"/>
    <col min="15364" max="15367" width="9.28515625" style="1" customWidth="1"/>
    <col min="15368" max="15616" width="9.140625" style="1"/>
    <col min="15617" max="15617" width="9.28515625" style="1" customWidth="1"/>
    <col min="15618" max="15618" width="6.7109375" style="1" customWidth="1"/>
    <col min="15619" max="15619" width="40.7109375" style="1" customWidth="1"/>
    <col min="15620" max="15623" width="9.28515625" style="1" customWidth="1"/>
    <col min="15624" max="15872" width="9.140625" style="1"/>
    <col min="15873" max="15873" width="9.28515625" style="1" customWidth="1"/>
    <col min="15874" max="15874" width="6.7109375" style="1" customWidth="1"/>
    <col min="15875" max="15875" width="40.7109375" style="1" customWidth="1"/>
    <col min="15876" max="15879" width="9.28515625" style="1" customWidth="1"/>
    <col min="15880" max="16128" width="9.140625" style="1"/>
    <col min="16129" max="16129" width="9.28515625" style="1" customWidth="1"/>
    <col min="16130" max="16130" width="6.7109375" style="1" customWidth="1"/>
    <col min="16131" max="16131" width="40.7109375" style="1" customWidth="1"/>
    <col min="16132" max="16135" width="9.28515625" style="1" customWidth="1"/>
    <col min="16136" max="16384" width="9.140625" style="1"/>
  </cols>
  <sheetData>
    <row r="1" spans="1:8" ht="12.75" customHeight="1" x14ac:dyDescent="0.2">
      <c r="A1" s="158" t="s">
        <v>526</v>
      </c>
      <c r="B1" s="158"/>
      <c r="C1" s="158"/>
      <c r="D1" s="158"/>
      <c r="E1" s="158"/>
      <c r="F1" s="73"/>
      <c r="G1" s="73"/>
    </row>
    <row r="2" spans="1:8" x14ac:dyDescent="0.2">
      <c r="A2" s="159" t="s">
        <v>589</v>
      </c>
      <c r="B2" s="159"/>
      <c r="C2" s="159"/>
      <c r="D2" s="159"/>
      <c r="E2" s="159"/>
      <c r="F2" s="73"/>
      <c r="G2" s="73"/>
    </row>
    <row r="3" spans="1:8" ht="48" customHeight="1" x14ac:dyDescent="0.2">
      <c r="A3" s="120" t="s">
        <v>391</v>
      </c>
      <c r="B3" s="121"/>
      <c r="C3" s="121"/>
      <c r="D3" s="160" t="s">
        <v>392</v>
      </c>
      <c r="E3" s="160"/>
      <c r="F3" s="160"/>
      <c r="G3" s="160"/>
    </row>
    <row r="4" spans="1:8" s="3" customFormat="1" x14ac:dyDescent="0.2">
      <c r="A4" s="123" t="s">
        <v>0</v>
      </c>
      <c r="B4" s="123"/>
      <c r="C4" s="124" t="s">
        <v>1</v>
      </c>
      <c r="D4" s="124" t="s">
        <v>2</v>
      </c>
      <c r="E4" s="124" t="s">
        <v>3</v>
      </c>
      <c r="F4" s="124" t="s">
        <v>4</v>
      </c>
      <c r="G4" s="124" t="s">
        <v>5</v>
      </c>
      <c r="H4" s="80" t="s">
        <v>505</v>
      </c>
    </row>
    <row r="5" spans="1:8" s="3" customFormat="1" x14ac:dyDescent="0.2">
      <c r="A5" s="95"/>
      <c r="B5" s="95"/>
      <c r="C5" s="25"/>
      <c r="D5" s="28"/>
      <c r="E5" s="28"/>
      <c r="F5" s="27"/>
      <c r="G5" s="6"/>
    </row>
    <row r="6" spans="1:8" s="3" customFormat="1" x14ac:dyDescent="0.2">
      <c r="A6" s="210"/>
      <c r="B6" s="210"/>
      <c r="C6" s="67"/>
      <c r="D6" s="35"/>
      <c r="E6" s="35"/>
      <c r="F6" s="65"/>
      <c r="G6" s="66"/>
    </row>
    <row r="7" spans="1:8" s="3" customFormat="1" x14ac:dyDescent="0.2">
      <c r="A7" s="210" t="s">
        <v>393</v>
      </c>
      <c r="B7" s="210"/>
      <c r="C7" s="219" t="s">
        <v>394</v>
      </c>
      <c r="D7" s="34"/>
      <c r="E7" s="35"/>
      <c r="F7" s="65"/>
      <c r="G7" s="66"/>
    </row>
    <row r="8" spans="1:8" s="3" customFormat="1" ht="25.5" x14ac:dyDescent="0.2">
      <c r="A8" s="210"/>
      <c r="B8" s="210" t="s">
        <v>395</v>
      </c>
      <c r="C8" s="67" t="s">
        <v>544</v>
      </c>
      <c r="D8" s="35" t="s">
        <v>404</v>
      </c>
      <c r="E8" s="35">
        <v>14400</v>
      </c>
      <c r="F8" s="65"/>
      <c r="G8" s="172"/>
      <c r="H8" s="81" t="s">
        <v>504</v>
      </c>
    </row>
    <row r="9" spans="1:8" s="3" customFormat="1" ht="25.5" x14ac:dyDescent="0.2">
      <c r="A9" s="210" t="s">
        <v>542</v>
      </c>
      <c r="B9" s="210"/>
      <c r="C9" s="195" t="s">
        <v>543</v>
      </c>
      <c r="D9" s="35" t="s">
        <v>57</v>
      </c>
      <c r="E9" s="35">
        <v>75</v>
      </c>
      <c r="F9" s="87"/>
      <c r="G9" s="91"/>
      <c r="H9" s="81"/>
    </row>
    <row r="10" spans="1:8" s="3" customFormat="1" ht="25.5" x14ac:dyDescent="0.2">
      <c r="A10" s="210" t="s">
        <v>396</v>
      </c>
      <c r="B10" s="210"/>
      <c r="C10" s="195" t="s">
        <v>397</v>
      </c>
      <c r="D10" s="35"/>
      <c r="E10" s="35"/>
      <c r="F10" s="65"/>
      <c r="G10" s="66"/>
    </row>
    <row r="11" spans="1:8" s="3" customFormat="1" ht="20.100000000000001" customHeight="1" x14ac:dyDescent="0.2">
      <c r="A11" s="210"/>
      <c r="B11" s="210" t="s">
        <v>398</v>
      </c>
      <c r="C11" s="54" t="s">
        <v>400</v>
      </c>
      <c r="D11" s="30" t="s">
        <v>235</v>
      </c>
      <c r="E11" s="35" t="s">
        <v>484</v>
      </c>
      <c r="F11" s="65" t="s">
        <v>485</v>
      </c>
      <c r="G11" s="66"/>
    </row>
    <row r="12" spans="1:8" s="3" customFormat="1" ht="25.5" x14ac:dyDescent="0.2">
      <c r="A12" s="210"/>
      <c r="B12" s="210" t="s">
        <v>399</v>
      </c>
      <c r="C12" s="220" t="s">
        <v>401</v>
      </c>
      <c r="D12" s="34" t="s">
        <v>157</v>
      </c>
      <c r="E12" s="71"/>
      <c r="F12" s="69"/>
      <c r="G12" s="66"/>
    </row>
    <row r="13" spans="1:8" s="3" customFormat="1" ht="25.5" x14ac:dyDescent="0.2">
      <c r="A13" s="210" t="s">
        <v>402</v>
      </c>
      <c r="B13" s="210"/>
      <c r="C13" s="192" t="s">
        <v>500</v>
      </c>
      <c r="D13" s="34"/>
      <c r="E13" s="35"/>
      <c r="F13" s="65"/>
      <c r="G13" s="66"/>
    </row>
    <row r="14" spans="1:8" s="3" customFormat="1" ht="25.5" x14ac:dyDescent="0.2">
      <c r="A14" s="210"/>
      <c r="B14" s="210" t="s">
        <v>403</v>
      </c>
      <c r="C14" s="193" t="s">
        <v>509</v>
      </c>
      <c r="D14" s="35" t="s">
        <v>404</v>
      </c>
      <c r="E14" s="35">
        <f>E8</f>
        <v>14400</v>
      </c>
      <c r="F14" s="65"/>
      <c r="G14" s="6"/>
      <c r="H14" s="81" t="s">
        <v>504</v>
      </c>
    </row>
    <row r="15" spans="1:8" s="3" customFormat="1" x14ac:dyDescent="0.2">
      <c r="A15" s="210"/>
      <c r="B15" s="210"/>
      <c r="C15" s="195"/>
      <c r="D15" s="34"/>
      <c r="E15" s="35"/>
      <c r="F15" s="65"/>
      <c r="G15" s="66"/>
    </row>
    <row r="16" spans="1:8" s="3" customFormat="1" x14ac:dyDescent="0.2">
      <c r="A16" s="210"/>
      <c r="B16" s="210"/>
      <c r="C16" s="206"/>
      <c r="D16" s="35"/>
      <c r="E16" s="35"/>
      <c r="F16" s="65"/>
      <c r="G16" s="66"/>
    </row>
    <row r="17" spans="1:7" x14ac:dyDescent="0.2">
      <c r="A17" s="67"/>
      <c r="B17" s="67"/>
      <c r="C17" s="148"/>
      <c r="D17" s="35"/>
      <c r="E17" s="35"/>
      <c r="F17" s="65"/>
      <c r="G17" s="66"/>
    </row>
    <row r="18" spans="1:7" x14ac:dyDescent="0.2">
      <c r="A18" s="63" t="s">
        <v>14</v>
      </c>
      <c r="B18" s="63"/>
      <c r="C18" s="63"/>
      <c r="D18" s="58"/>
      <c r="E18" s="64"/>
      <c r="F18" s="177"/>
      <c r="G18" s="173"/>
    </row>
    <row r="51" spans="4:4" x14ac:dyDescent="0.2">
      <c r="D51" s="88">
        <v>17</v>
      </c>
    </row>
    <row r="1048294" spans="4:4" x14ac:dyDescent="0.2">
      <c r="D1048294" s="7"/>
    </row>
  </sheetData>
  <sheetProtection algorithmName="SHA-512" hashValue="jBztVXUYEHAwdL+j5dWlKYzbIXneyurULVM07mIhIQGiu4kbXRLVIlm6Vc+rMh0t8QkBni6bn20Ms8r8UEp69g==" saltValue="IyCbnhkSilrSHMJHD5e6ng==" spinCount="100000" sheet="1" objects="1" scenarios="1"/>
  <mergeCells count="3">
    <mergeCell ref="D3:G3"/>
    <mergeCell ref="A1:E1"/>
    <mergeCell ref="A2:E2"/>
  </mergeCells>
  <pageMargins left="0.75" right="0.75" top="1" bottom="1" header="0.5" footer="0.5"/>
  <pageSetup paperSize="9" scale="6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2065-9A39-4223-AD57-705377A6911A}">
  <sheetPr codeName="Sheet105">
    <tabColor theme="0"/>
  </sheetPr>
  <dimension ref="A1:I1048290"/>
  <sheetViews>
    <sheetView view="pageBreakPreview" zoomScaleNormal="100" zoomScaleSheetLayoutView="100" workbookViewId="0">
      <selection activeCell="A5" activeCellId="1" sqref="A1:H4 A5:F14"/>
    </sheetView>
  </sheetViews>
  <sheetFormatPr defaultRowHeight="12.75" x14ac:dyDescent="0.2"/>
  <cols>
    <col min="1" max="1" width="9.28515625" style="1" customWidth="1"/>
    <col min="2" max="2" width="9" style="16" bestFit="1" customWidth="1"/>
    <col min="3" max="3" width="3.85546875" style="16" customWidth="1"/>
    <col min="4" max="4" width="40.7109375" style="1" customWidth="1"/>
    <col min="5" max="5" width="25.5703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405</v>
      </c>
      <c r="B3" s="121"/>
      <c r="C3" s="121"/>
      <c r="D3" s="121"/>
      <c r="E3" s="160" t="s">
        <v>419</v>
      </c>
      <c r="F3" s="160"/>
      <c r="G3" s="160"/>
      <c r="H3" s="160"/>
    </row>
    <row r="4" spans="1:9" s="3" customFormat="1" x14ac:dyDescent="0.2">
      <c r="A4" s="123" t="s">
        <v>0</v>
      </c>
      <c r="B4" s="123"/>
      <c r="C4" s="182"/>
      <c r="D4" s="124" t="s">
        <v>1</v>
      </c>
      <c r="E4" s="124" t="s">
        <v>2</v>
      </c>
      <c r="F4" s="124" t="s">
        <v>3</v>
      </c>
      <c r="G4" s="124" t="s">
        <v>4</v>
      </c>
      <c r="H4" s="124" t="s">
        <v>5</v>
      </c>
      <c r="I4" s="80" t="s">
        <v>505</v>
      </c>
    </row>
    <row r="5" spans="1:9" s="3" customFormat="1" x14ac:dyDescent="0.2">
      <c r="A5" s="95"/>
      <c r="B5" s="95"/>
      <c r="C5" s="96"/>
      <c r="D5" s="25"/>
      <c r="E5" s="28"/>
      <c r="F5" s="28"/>
      <c r="G5" s="4"/>
      <c r="H5" s="4"/>
    </row>
    <row r="6" spans="1:9" s="3" customFormat="1" x14ac:dyDescent="0.2">
      <c r="A6" s="210"/>
      <c r="B6" s="210"/>
      <c r="C6" s="211"/>
      <c r="D6" s="67"/>
      <c r="E6" s="35"/>
      <c r="F6" s="35"/>
      <c r="G6" s="10"/>
      <c r="H6" s="10"/>
    </row>
    <row r="7" spans="1:9" s="3" customFormat="1" x14ac:dyDescent="0.2">
      <c r="A7" s="210" t="s">
        <v>414</v>
      </c>
      <c r="B7" s="210"/>
      <c r="C7" s="211"/>
      <c r="D7" s="154" t="s">
        <v>415</v>
      </c>
      <c r="E7" s="35"/>
      <c r="F7" s="35"/>
      <c r="G7" s="65"/>
      <c r="H7" s="66"/>
    </row>
    <row r="8" spans="1:9" s="3" customFormat="1" ht="20.100000000000001" customHeight="1" x14ac:dyDescent="0.2">
      <c r="A8" s="210"/>
      <c r="B8" s="210" t="s">
        <v>417</v>
      </c>
      <c r="C8" s="211"/>
      <c r="D8" s="98" t="s">
        <v>416</v>
      </c>
      <c r="E8" s="35" t="s">
        <v>404</v>
      </c>
      <c r="F8" s="35">
        <v>50</v>
      </c>
      <c r="G8" s="65"/>
      <c r="H8" s="66"/>
    </row>
    <row r="9" spans="1:9" s="3" customFormat="1" ht="20.100000000000001" customHeight="1" x14ac:dyDescent="0.2">
      <c r="A9" s="210"/>
      <c r="B9" s="210"/>
      <c r="C9" s="211"/>
      <c r="D9" s="98"/>
      <c r="E9" s="35"/>
      <c r="F9" s="35"/>
      <c r="G9" s="65"/>
      <c r="H9" s="66"/>
    </row>
    <row r="10" spans="1:9" s="3" customFormat="1" ht="20.100000000000001" customHeight="1" x14ac:dyDescent="0.2">
      <c r="A10" s="210" t="s">
        <v>418</v>
      </c>
      <c r="B10" s="210"/>
      <c r="C10" s="211"/>
      <c r="D10" s="209" t="s">
        <v>517</v>
      </c>
      <c r="E10" s="35" t="s">
        <v>57</v>
      </c>
      <c r="F10" s="35">
        <v>2</v>
      </c>
      <c r="G10" s="65"/>
      <c r="H10" s="66"/>
      <c r="I10" s="81" t="s">
        <v>504</v>
      </c>
    </row>
    <row r="11" spans="1:9" s="3" customFormat="1" x14ac:dyDescent="0.2">
      <c r="A11" s="210"/>
      <c r="B11" s="210"/>
      <c r="C11" s="211"/>
      <c r="D11" s="116"/>
      <c r="E11" s="33"/>
      <c r="F11" s="35"/>
      <c r="G11" s="50"/>
      <c r="H11" s="66"/>
    </row>
    <row r="12" spans="1:9" s="3" customFormat="1" x14ac:dyDescent="0.2">
      <c r="A12" s="210"/>
      <c r="B12" s="210"/>
      <c r="C12" s="211"/>
      <c r="D12" s="116"/>
      <c r="E12" s="72"/>
      <c r="F12" s="35"/>
      <c r="G12" s="50"/>
      <c r="H12" s="66"/>
    </row>
    <row r="13" spans="1:9" x14ac:dyDescent="0.2">
      <c r="A13" s="67"/>
      <c r="B13" s="67"/>
      <c r="C13" s="35"/>
      <c r="D13" s="148"/>
      <c r="E13" s="35"/>
      <c r="F13" s="35"/>
      <c r="G13" s="50"/>
      <c r="H13" s="66"/>
    </row>
    <row r="14" spans="1:9" x14ac:dyDescent="0.2">
      <c r="A14" s="63" t="s">
        <v>14</v>
      </c>
      <c r="B14" s="63"/>
      <c r="C14" s="63"/>
      <c r="D14" s="63"/>
      <c r="E14" s="58"/>
      <c r="F14" s="64"/>
      <c r="G14" s="174"/>
      <c r="H14" s="173"/>
    </row>
    <row r="46" spans="5:5" x14ac:dyDescent="0.2">
      <c r="E46" s="88">
        <v>18</v>
      </c>
    </row>
    <row r="1048290" spans="5:5" x14ac:dyDescent="0.2">
      <c r="E1048290" s="7"/>
    </row>
  </sheetData>
  <sheetProtection algorithmName="SHA-512" hashValue="UL0sDv/xgF6n97JC3RaTCkS7Ma9zbCBJjJrPFqHmXFndGs61KGVInnhf6/hm96aj5ADG7ShFs9Tas1HpxYU9Hw==" saltValue="PJyjUWEBEv1drUI+ccTNEw==" spinCount="100000" sheet="1" objects="1" scenarios="1"/>
  <mergeCells count="3">
    <mergeCell ref="E3:H3"/>
    <mergeCell ref="A1:E1"/>
    <mergeCell ref="A2:E2"/>
  </mergeCells>
  <phoneticPr fontId="7" type="noConversion"/>
  <pageMargins left="0.75" right="0.75" top="1" bottom="1" header="0.5" footer="0.5"/>
  <pageSetup paperSize="9" scale="5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2BC8-E128-400E-A1CD-6CE83AD6328C}">
  <sheetPr>
    <tabColor theme="0"/>
  </sheetPr>
  <dimension ref="A1:J1048289"/>
  <sheetViews>
    <sheetView view="pageBreakPreview" zoomScaleNormal="100" zoomScaleSheetLayoutView="100" workbookViewId="0">
      <selection activeCell="A5" activeCellId="1" sqref="A1:I4 A5:G13"/>
    </sheetView>
  </sheetViews>
  <sheetFormatPr defaultRowHeight="12.75" x14ac:dyDescent="0.2"/>
  <cols>
    <col min="1" max="1" width="9.28515625" style="1" customWidth="1"/>
    <col min="2" max="2" width="10" style="16" bestFit="1" customWidth="1"/>
    <col min="3" max="4" width="3.85546875" style="16" customWidth="1"/>
    <col min="5" max="5" width="40.7109375" style="1" customWidth="1"/>
    <col min="6" max="6" width="25.5703125" style="1" bestFit="1" customWidth="1"/>
    <col min="7" max="9" width="20.7109375" style="1" customWidth="1"/>
    <col min="10" max="258" width="9.140625" style="1"/>
    <col min="259" max="259" width="9.28515625" style="1" customWidth="1"/>
    <col min="260" max="260" width="6.7109375" style="1" customWidth="1"/>
    <col min="261" max="261" width="40.7109375" style="1" customWidth="1"/>
    <col min="262" max="265" width="9.28515625" style="1" customWidth="1"/>
    <col min="266" max="514" width="9.140625" style="1"/>
    <col min="515" max="515" width="9.28515625" style="1" customWidth="1"/>
    <col min="516" max="516" width="6.7109375" style="1" customWidth="1"/>
    <col min="517" max="517" width="40.7109375" style="1" customWidth="1"/>
    <col min="518" max="521" width="9.28515625" style="1" customWidth="1"/>
    <col min="522" max="770" width="9.140625" style="1"/>
    <col min="771" max="771" width="9.28515625" style="1" customWidth="1"/>
    <col min="772" max="772" width="6.7109375" style="1" customWidth="1"/>
    <col min="773" max="773" width="40.7109375" style="1" customWidth="1"/>
    <col min="774" max="777" width="9.28515625" style="1" customWidth="1"/>
    <col min="778" max="1026" width="9.140625" style="1"/>
    <col min="1027" max="1027" width="9.28515625" style="1" customWidth="1"/>
    <col min="1028" max="1028" width="6.7109375" style="1" customWidth="1"/>
    <col min="1029" max="1029" width="40.7109375" style="1" customWidth="1"/>
    <col min="1030" max="1033" width="9.28515625" style="1" customWidth="1"/>
    <col min="1034" max="1282" width="9.140625" style="1"/>
    <col min="1283" max="1283" width="9.28515625" style="1" customWidth="1"/>
    <col min="1284" max="1284" width="6.7109375" style="1" customWidth="1"/>
    <col min="1285" max="1285" width="40.7109375" style="1" customWidth="1"/>
    <col min="1286" max="1289" width="9.28515625" style="1" customWidth="1"/>
    <col min="1290" max="1538" width="9.140625" style="1"/>
    <col min="1539" max="1539" width="9.28515625" style="1" customWidth="1"/>
    <col min="1540" max="1540" width="6.7109375" style="1" customWidth="1"/>
    <col min="1541" max="1541" width="40.7109375" style="1" customWidth="1"/>
    <col min="1542" max="1545" width="9.28515625" style="1" customWidth="1"/>
    <col min="1546" max="1794" width="9.140625" style="1"/>
    <col min="1795" max="1795" width="9.28515625" style="1" customWidth="1"/>
    <col min="1796" max="1796" width="6.7109375" style="1" customWidth="1"/>
    <col min="1797" max="1797" width="40.7109375" style="1" customWidth="1"/>
    <col min="1798" max="1801" width="9.28515625" style="1" customWidth="1"/>
    <col min="1802" max="2050" width="9.140625" style="1"/>
    <col min="2051" max="2051" width="9.28515625" style="1" customWidth="1"/>
    <col min="2052" max="2052" width="6.7109375" style="1" customWidth="1"/>
    <col min="2053" max="2053" width="40.7109375" style="1" customWidth="1"/>
    <col min="2054" max="2057" width="9.28515625" style="1" customWidth="1"/>
    <col min="2058" max="2306" width="9.140625" style="1"/>
    <col min="2307" max="2307" width="9.28515625" style="1" customWidth="1"/>
    <col min="2308" max="2308" width="6.7109375" style="1" customWidth="1"/>
    <col min="2309" max="2309" width="40.7109375" style="1" customWidth="1"/>
    <col min="2310" max="2313" width="9.28515625" style="1" customWidth="1"/>
    <col min="2314" max="2562" width="9.140625" style="1"/>
    <col min="2563" max="2563" width="9.28515625" style="1" customWidth="1"/>
    <col min="2564" max="2564" width="6.7109375" style="1" customWidth="1"/>
    <col min="2565" max="2565" width="40.7109375" style="1" customWidth="1"/>
    <col min="2566" max="2569" width="9.28515625" style="1" customWidth="1"/>
    <col min="2570" max="2818" width="9.140625" style="1"/>
    <col min="2819" max="2819" width="9.28515625" style="1" customWidth="1"/>
    <col min="2820" max="2820" width="6.7109375" style="1" customWidth="1"/>
    <col min="2821" max="2821" width="40.7109375" style="1" customWidth="1"/>
    <col min="2822" max="2825" width="9.28515625" style="1" customWidth="1"/>
    <col min="2826" max="3074" width="9.140625" style="1"/>
    <col min="3075" max="3075" width="9.28515625" style="1" customWidth="1"/>
    <col min="3076" max="3076" width="6.7109375" style="1" customWidth="1"/>
    <col min="3077" max="3077" width="40.7109375" style="1" customWidth="1"/>
    <col min="3078" max="3081" width="9.28515625" style="1" customWidth="1"/>
    <col min="3082" max="3330" width="9.140625" style="1"/>
    <col min="3331" max="3331" width="9.28515625" style="1" customWidth="1"/>
    <col min="3332" max="3332" width="6.7109375" style="1" customWidth="1"/>
    <col min="3333" max="3333" width="40.7109375" style="1" customWidth="1"/>
    <col min="3334" max="3337" width="9.28515625" style="1" customWidth="1"/>
    <col min="3338" max="3586" width="9.140625" style="1"/>
    <col min="3587" max="3587" width="9.28515625" style="1" customWidth="1"/>
    <col min="3588" max="3588" width="6.7109375" style="1" customWidth="1"/>
    <col min="3589" max="3589" width="40.7109375" style="1" customWidth="1"/>
    <col min="3590" max="3593" width="9.28515625" style="1" customWidth="1"/>
    <col min="3594" max="3842" width="9.140625" style="1"/>
    <col min="3843" max="3843" width="9.28515625" style="1" customWidth="1"/>
    <col min="3844" max="3844" width="6.7109375" style="1" customWidth="1"/>
    <col min="3845" max="3845" width="40.7109375" style="1" customWidth="1"/>
    <col min="3846" max="3849" width="9.28515625" style="1" customWidth="1"/>
    <col min="3850" max="4098" width="9.140625" style="1"/>
    <col min="4099" max="4099" width="9.28515625" style="1" customWidth="1"/>
    <col min="4100" max="4100" width="6.7109375" style="1" customWidth="1"/>
    <col min="4101" max="4101" width="40.7109375" style="1" customWidth="1"/>
    <col min="4102" max="4105" width="9.28515625" style="1" customWidth="1"/>
    <col min="4106" max="4354" width="9.140625" style="1"/>
    <col min="4355" max="4355" width="9.28515625" style="1" customWidth="1"/>
    <col min="4356" max="4356" width="6.7109375" style="1" customWidth="1"/>
    <col min="4357" max="4357" width="40.7109375" style="1" customWidth="1"/>
    <col min="4358" max="4361" width="9.28515625" style="1" customWidth="1"/>
    <col min="4362" max="4610" width="9.140625" style="1"/>
    <col min="4611" max="4611" width="9.28515625" style="1" customWidth="1"/>
    <col min="4612" max="4612" width="6.7109375" style="1" customWidth="1"/>
    <col min="4613" max="4613" width="40.7109375" style="1" customWidth="1"/>
    <col min="4614" max="4617" width="9.28515625" style="1" customWidth="1"/>
    <col min="4618" max="4866" width="9.140625" style="1"/>
    <col min="4867" max="4867" width="9.28515625" style="1" customWidth="1"/>
    <col min="4868" max="4868" width="6.7109375" style="1" customWidth="1"/>
    <col min="4869" max="4869" width="40.7109375" style="1" customWidth="1"/>
    <col min="4870" max="4873" width="9.28515625" style="1" customWidth="1"/>
    <col min="4874" max="5122" width="9.140625" style="1"/>
    <col min="5123" max="5123" width="9.28515625" style="1" customWidth="1"/>
    <col min="5124" max="5124" width="6.7109375" style="1" customWidth="1"/>
    <col min="5125" max="5125" width="40.7109375" style="1" customWidth="1"/>
    <col min="5126" max="5129" width="9.28515625" style="1" customWidth="1"/>
    <col min="5130" max="5378" width="9.140625" style="1"/>
    <col min="5379" max="5379" width="9.28515625" style="1" customWidth="1"/>
    <col min="5380" max="5380" width="6.7109375" style="1" customWidth="1"/>
    <col min="5381" max="5381" width="40.7109375" style="1" customWidth="1"/>
    <col min="5382" max="5385" width="9.28515625" style="1" customWidth="1"/>
    <col min="5386" max="5634" width="9.140625" style="1"/>
    <col min="5635" max="5635" width="9.28515625" style="1" customWidth="1"/>
    <col min="5636" max="5636" width="6.7109375" style="1" customWidth="1"/>
    <col min="5637" max="5637" width="40.7109375" style="1" customWidth="1"/>
    <col min="5638" max="5641" width="9.28515625" style="1" customWidth="1"/>
    <col min="5642" max="5890" width="9.140625" style="1"/>
    <col min="5891" max="5891" width="9.28515625" style="1" customWidth="1"/>
    <col min="5892" max="5892" width="6.7109375" style="1" customWidth="1"/>
    <col min="5893" max="5893" width="40.7109375" style="1" customWidth="1"/>
    <col min="5894" max="5897" width="9.28515625" style="1" customWidth="1"/>
    <col min="5898" max="6146" width="9.140625" style="1"/>
    <col min="6147" max="6147" width="9.28515625" style="1" customWidth="1"/>
    <col min="6148" max="6148" width="6.7109375" style="1" customWidth="1"/>
    <col min="6149" max="6149" width="40.7109375" style="1" customWidth="1"/>
    <col min="6150" max="6153" width="9.28515625" style="1" customWidth="1"/>
    <col min="6154" max="6402" width="9.140625" style="1"/>
    <col min="6403" max="6403" width="9.28515625" style="1" customWidth="1"/>
    <col min="6404" max="6404" width="6.7109375" style="1" customWidth="1"/>
    <col min="6405" max="6405" width="40.7109375" style="1" customWidth="1"/>
    <col min="6406" max="6409" width="9.28515625" style="1" customWidth="1"/>
    <col min="6410" max="6658" width="9.140625" style="1"/>
    <col min="6659" max="6659" width="9.28515625" style="1" customWidth="1"/>
    <col min="6660" max="6660" width="6.7109375" style="1" customWidth="1"/>
    <col min="6661" max="6661" width="40.7109375" style="1" customWidth="1"/>
    <col min="6662" max="6665" width="9.28515625" style="1" customWidth="1"/>
    <col min="6666" max="6914" width="9.140625" style="1"/>
    <col min="6915" max="6915" width="9.28515625" style="1" customWidth="1"/>
    <col min="6916" max="6916" width="6.7109375" style="1" customWidth="1"/>
    <col min="6917" max="6917" width="40.7109375" style="1" customWidth="1"/>
    <col min="6918" max="6921" width="9.28515625" style="1" customWidth="1"/>
    <col min="6922" max="7170" width="9.140625" style="1"/>
    <col min="7171" max="7171" width="9.28515625" style="1" customWidth="1"/>
    <col min="7172" max="7172" width="6.7109375" style="1" customWidth="1"/>
    <col min="7173" max="7173" width="40.7109375" style="1" customWidth="1"/>
    <col min="7174" max="7177" width="9.28515625" style="1" customWidth="1"/>
    <col min="7178" max="7426" width="9.140625" style="1"/>
    <col min="7427" max="7427" width="9.28515625" style="1" customWidth="1"/>
    <col min="7428" max="7428" width="6.7109375" style="1" customWidth="1"/>
    <col min="7429" max="7429" width="40.7109375" style="1" customWidth="1"/>
    <col min="7430" max="7433" width="9.28515625" style="1" customWidth="1"/>
    <col min="7434" max="7682" width="9.140625" style="1"/>
    <col min="7683" max="7683" width="9.28515625" style="1" customWidth="1"/>
    <col min="7684" max="7684" width="6.7109375" style="1" customWidth="1"/>
    <col min="7685" max="7685" width="40.7109375" style="1" customWidth="1"/>
    <col min="7686" max="7689" width="9.28515625" style="1" customWidth="1"/>
    <col min="7690" max="7938" width="9.140625" style="1"/>
    <col min="7939" max="7939" width="9.28515625" style="1" customWidth="1"/>
    <col min="7940" max="7940" width="6.7109375" style="1" customWidth="1"/>
    <col min="7941" max="7941" width="40.7109375" style="1" customWidth="1"/>
    <col min="7942" max="7945" width="9.28515625" style="1" customWidth="1"/>
    <col min="7946" max="8194" width="9.140625" style="1"/>
    <col min="8195" max="8195" width="9.28515625" style="1" customWidth="1"/>
    <col min="8196" max="8196" width="6.7109375" style="1" customWidth="1"/>
    <col min="8197" max="8197" width="40.7109375" style="1" customWidth="1"/>
    <col min="8198" max="8201" width="9.28515625" style="1" customWidth="1"/>
    <col min="8202" max="8450" width="9.140625" style="1"/>
    <col min="8451" max="8451" width="9.28515625" style="1" customWidth="1"/>
    <col min="8452" max="8452" width="6.7109375" style="1" customWidth="1"/>
    <col min="8453" max="8453" width="40.7109375" style="1" customWidth="1"/>
    <col min="8454" max="8457" width="9.28515625" style="1" customWidth="1"/>
    <col min="8458" max="8706" width="9.140625" style="1"/>
    <col min="8707" max="8707" width="9.28515625" style="1" customWidth="1"/>
    <col min="8708" max="8708" width="6.7109375" style="1" customWidth="1"/>
    <col min="8709" max="8709" width="40.7109375" style="1" customWidth="1"/>
    <col min="8710" max="8713" width="9.28515625" style="1" customWidth="1"/>
    <col min="8714" max="8962" width="9.140625" style="1"/>
    <col min="8963" max="8963" width="9.28515625" style="1" customWidth="1"/>
    <col min="8964" max="8964" width="6.7109375" style="1" customWidth="1"/>
    <col min="8965" max="8965" width="40.7109375" style="1" customWidth="1"/>
    <col min="8966" max="8969" width="9.28515625" style="1" customWidth="1"/>
    <col min="8970" max="9218" width="9.140625" style="1"/>
    <col min="9219" max="9219" width="9.28515625" style="1" customWidth="1"/>
    <col min="9220" max="9220" width="6.7109375" style="1" customWidth="1"/>
    <col min="9221" max="9221" width="40.7109375" style="1" customWidth="1"/>
    <col min="9222" max="9225" width="9.28515625" style="1" customWidth="1"/>
    <col min="9226" max="9474" width="9.140625" style="1"/>
    <col min="9475" max="9475" width="9.28515625" style="1" customWidth="1"/>
    <col min="9476" max="9476" width="6.7109375" style="1" customWidth="1"/>
    <col min="9477" max="9477" width="40.7109375" style="1" customWidth="1"/>
    <col min="9478" max="9481" width="9.28515625" style="1" customWidth="1"/>
    <col min="9482" max="9730" width="9.140625" style="1"/>
    <col min="9731" max="9731" width="9.28515625" style="1" customWidth="1"/>
    <col min="9732" max="9732" width="6.7109375" style="1" customWidth="1"/>
    <col min="9733" max="9733" width="40.7109375" style="1" customWidth="1"/>
    <col min="9734" max="9737" width="9.28515625" style="1" customWidth="1"/>
    <col min="9738" max="9986" width="9.140625" style="1"/>
    <col min="9987" max="9987" width="9.28515625" style="1" customWidth="1"/>
    <col min="9988" max="9988" width="6.7109375" style="1" customWidth="1"/>
    <col min="9989" max="9989" width="40.7109375" style="1" customWidth="1"/>
    <col min="9990" max="9993" width="9.28515625" style="1" customWidth="1"/>
    <col min="9994" max="10242" width="9.140625" style="1"/>
    <col min="10243" max="10243" width="9.28515625" style="1" customWidth="1"/>
    <col min="10244" max="10244" width="6.7109375" style="1" customWidth="1"/>
    <col min="10245" max="10245" width="40.7109375" style="1" customWidth="1"/>
    <col min="10246" max="10249" width="9.28515625" style="1" customWidth="1"/>
    <col min="10250" max="10498" width="9.140625" style="1"/>
    <col min="10499" max="10499" width="9.28515625" style="1" customWidth="1"/>
    <col min="10500" max="10500" width="6.7109375" style="1" customWidth="1"/>
    <col min="10501" max="10501" width="40.7109375" style="1" customWidth="1"/>
    <col min="10502" max="10505" width="9.28515625" style="1" customWidth="1"/>
    <col min="10506" max="10754" width="9.140625" style="1"/>
    <col min="10755" max="10755" width="9.28515625" style="1" customWidth="1"/>
    <col min="10756" max="10756" width="6.7109375" style="1" customWidth="1"/>
    <col min="10757" max="10757" width="40.7109375" style="1" customWidth="1"/>
    <col min="10758" max="10761" width="9.28515625" style="1" customWidth="1"/>
    <col min="10762" max="11010" width="9.140625" style="1"/>
    <col min="11011" max="11011" width="9.28515625" style="1" customWidth="1"/>
    <col min="11012" max="11012" width="6.7109375" style="1" customWidth="1"/>
    <col min="11013" max="11013" width="40.7109375" style="1" customWidth="1"/>
    <col min="11014" max="11017" width="9.28515625" style="1" customWidth="1"/>
    <col min="11018" max="11266" width="9.140625" style="1"/>
    <col min="11267" max="11267" width="9.28515625" style="1" customWidth="1"/>
    <col min="11268" max="11268" width="6.7109375" style="1" customWidth="1"/>
    <col min="11269" max="11269" width="40.7109375" style="1" customWidth="1"/>
    <col min="11270" max="11273" width="9.28515625" style="1" customWidth="1"/>
    <col min="11274" max="11522" width="9.140625" style="1"/>
    <col min="11523" max="11523" width="9.28515625" style="1" customWidth="1"/>
    <col min="11524" max="11524" width="6.7109375" style="1" customWidth="1"/>
    <col min="11525" max="11525" width="40.7109375" style="1" customWidth="1"/>
    <col min="11526" max="11529" width="9.28515625" style="1" customWidth="1"/>
    <col min="11530" max="11778" width="9.140625" style="1"/>
    <col min="11779" max="11779" width="9.28515625" style="1" customWidth="1"/>
    <col min="11780" max="11780" width="6.7109375" style="1" customWidth="1"/>
    <col min="11781" max="11781" width="40.7109375" style="1" customWidth="1"/>
    <col min="11782" max="11785" width="9.28515625" style="1" customWidth="1"/>
    <col min="11786" max="12034" width="9.140625" style="1"/>
    <col min="12035" max="12035" width="9.28515625" style="1" customWidth="1"/>
    <col min="12036" max="12036" width="6.7109375" style="1" customWidth="1"/>
    <col min="12037" max="12037" width="40.7109375" style="1" customWidth="1"/>
    <col min="12038" max="12041" width="9.28515625" style="1" customWidth="1"/>
    <col min="12042" max="12290" width="9.140625" style="1"/>
    <col min="12291" max="12291" width="9.28515625" style="1" customWidth="1"/>
    <col min="12292" max="12292" width="6.7109375" style="1" customWidth="1"/>
    <col min="12293" max="12293" width="40.7109375" style="1" customWidth="1"/>
    <col min="12294" max="12297" width="9.28515625" style="1" customWidth="1"/>
    <col min="12298" max="12546" width="9.140625" style="1"/>
    <col min="12547" max="12547" width="9.28515625" style="1" customWidth="1"/>
    <col min="12548" max="12548" width="6.7109375" style="1" customWidth="1"/>
    <col min="12549" max="12549" width="40.7109375" style="1" customWidth="1"/>
    <col min="12550" max="12553" width="9.28515625" style="1" customWidth="1"/>
    <col min="12554" max="12802" width="9.140625" style="1"/>
    <col min="12803" max="12803" width="9.28515625" style="1" customWidth="1"/>
    <col min="12804" max="12804" width="6.7109375" style="1" customWidth="1"/>
    <col min="12805" max="12805" width="40.7109375" style="1" customWidth="1"/>
    <col min="12806" max="12809" width="9.28515625" style="1" customWidth="1"/>
    <col min="12810" max="13058" width="9.140625" style="1"/>
    <col min="13059" max="13059" width="9.28515625" style="1" customWidth="1"/>
    <col min="13060" max="13060" width="6.7109375" style="1" customWidth="1"/>
    <col min="13061" max="13061" width="40.7109375" style="1" customWidth="1"/>
    <col min="13062" max="13065" width="9.28515625" style="1" customWidth="1"/>
    <col min="13066" max="13314" width="9.140625" style="1"/>
    <col min="13315" max="13315" width="9.28515625" style="1" customWidth="1"/>
    <col min="13316" max="13316" width="6.7109375" style="1" customWidth="1"/>
    <col min="13317" max="13317" width="40.7109375" style="1" customWidth="1"/>
    <col min="13318" max="13321" width="9.28515625" style="1" customWidth="1"/>
    <col min="13322" max="13570" width="9.140625" style="1"/>
    <col min="13571" max="13571" width="9.28515625" style="1" customWidth="1"/>
    <col min="13572" max="13572" width="6.7109375" style="1" customWidth="1"/>
    <col min="13573" max="13573" width="40.7109375" style="1" customWidth="1"/>
    <col min="13574" max="13577" width="9.28515625" style="1" customWidth="1"/>
    <col min="13578" max="13826" width="9.140625" style="1"/>
    <col min="13827" max="13827" width="9.28515625" style="1" customWidth="1"/>
    <col min="13828" max="13828" width="6.7109375" style="1" customWidth="1"/>
    <col min="13829" max="13829" width="40.7109375" style="1" customWidth="1"/>
    <col min="13830" max="13833" width="9.28515625" style="1" customWidth="1"/>
    <col min="13834" max="14082" width="9.140625" style="1"/>
    <col min="14083" max="14083" width="9.28515625" style="1" customWidth="1"/>
    <col min="14084" max="14084" width="6.7109375" style="1" customWidth="1"/>
    <col min="14085" max="14085" width="40.7109375" style="1" customWidth="1"/>
    <col min="14086" max="14089" width="9.28515625" style="1" customWidth="1"/>
    <col min="14090" max="14338" width="9.140625" style="1"/>
    <col min="14339" max="14339" width="9.28515625" style="1" customWidth="1"/>
    <col min="14340" max="14340" width="6.7109375" style="1" customWidth="1"/>
    <col min="14341" max="14341" width="40.7109375" style="1" customWidth="1"/>
    <col min="14342" max="14345" width="9.28515625" style="1" customWidth="1"/>
    <col min="14346" max="14594" width="9.140625" style="1"/>
    <col min="14595" max="14595" width="9.28515625" style="1" customWidth="1"/>
    <col min="14596" max="14596" width="6.7109375" style="1" customWidth="1"/>
    <col min="14597" max="14597" width="40.7109375" style="1" customWidth="1"/>
    <col min="14598" max="14601" width="9.28515625" style="1" customWidth="1"/>
    <col min="14602" max="14850" width="9.140625" style="1"/>
    <col min="14851" max="14851" width="9.28515625" style="1" customWidth="1"/>
    <col min="14852" max="14852" width="6.7109375" style="1" customWidth="1"/>
    <col min="14853" max="14853" width="40.7109375" style="1" customWidth="1"/>
    <col min="14854" max="14857" width="9.28515625" style="1" customWidth="1"/>
    <col min="14858" max="15106" width="9.140625" style="1"/>
    <col min="15107" max="15107" width="9.28515625" style="1" customWidth="1"/>
    <col min="15108" max="15108" width="6.7109375" style="1" customWidth="1"/>
    <col min="15109" max="15109" width="40.7109375" style="1" customWidth="1"/>
    <col min="15110" max="15113" width="9.28515625" style="1" customWidth="1"/>
    <col min="15114" max="15362" width="9.140625" style="1"/>
    <col min="15363" max="15363" width="9.28515625" style="1" customWidth="1"/>
    <col min="15364" max="15364" width="6.7109375" style="1" customWidth="1"/>
    <col min="15365" max="15365" width="40.7109375" style="1" customWidth="1"/>
    <col min="15366" max="15369" width="9.28515625" style="1" customWidth="1"/>
    <col min="15370" max="15618" width="9.140625" style="1"/>
    <col min="15619" max="15619" width="9.28515625" style="1" customWidth="1"/>
    <col min="15620" max="15620" width="6.7109375" style="1" customWidth="1"/>
    <col min="15621" max="15621" width="40.7109375" style="1" customWidth="1"/>
    <col min="15622" max="15625" width="9.28515625" style="1" customWidth="1"/>
    <col min="15626" max="15874" width="9.140625" style="1"/>
    <col min="15875" max="15875" width="9.28515625" style="1" customWidth="1"/>
    <col min="15876" max="15876" width="6.7109375" style="1" customWidth="1"/>
    <col min="15877" max="15877" width="40.7109375" style="1" customWidth="1"/>
    <col min="15878" max="15881" width="9.28515625" style="1" customWidth="1"/>
    <col min="15882" max="16130" width="9.140625" style="1"/>
    <col min="16131" max="16131" width="9.28515625" style="1" customWidth="1"/>
    <col min="16132" max="16132" width="6.7109375" style="1" customWidth="1"/>
    <col min="16133" max="16133" width="40.7109375" style="1" customWidth="1"/>
    <col min="16134" max="16137" width="9.28515625" style="1" customWidth="1"/>
    <col min="16138" max="16384" width="9.140625" style="1"/>
  </cols>
  <sheetData>
    <row r="1" spans="1:10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  <c r="I1" s="73"/>
    </row>
    <row r="2" spans="1:10" x14ac:dyDescent="0.2">
      <c r="A2" s="159" t="s">
        <v>589</v>
      </c>
      <c r="B2" s="159"/>
      <c r="C2" s="159"/>
      <c r="D2" s="159"/>
      <c r="E2" s="159"/>
      <c r="F2" s="73"/>
      <c r="G2" s="73"/>
      <c r="H2" s="73"/>
      <c r="I2" s="73"/>
    </row>
    <row r="3" spans="1:10" ht="48" customHeight="1" x14ac:dyDescent="0.2">
      <c r="A3" s="120" t="s">
        <v>420</v>
      </c>
      <c r="B3" s="121"/>
      <c r="C3" s="121"/>
      <c r="D3" s="121"/>
      <c r="E3" s="121"/>
      <c r="F3" s="160" t="s">
        <v>421</v>
      </c>
      <c r="G3" s="160"/>
      <c r="H3" s="160"/>
      <c r="I3" s="160"/>
    </row>
    <row r="4" spans="1:10" s="3" customFormat="1" x14ac:dyDescent="0.2">
      <c r="A4" s="123" t="s">
        <v>0</v>
      </c>
      <c r="B4" s="123"/>
      <c r="C4" s="182"/>
      <c r="D4" s="124"/>
      <c r="E4" s="124" t="s">
        <v>1</v>
      </c>
      <c r="F4" s="124" t="s">
        <v>2</v>
      </c>
      <c r="G4" s="124" t="s">
        <v>3</v>
      </c>
      <c r="H4" s="124" t="s">
        <v>4</v>
      </c>
      <c r="I4" s="124" t="s">
        <v>5</v>
      </c>
      <c r="J4" s="80" t="s">
        <v>505</v>
      </c>
    </row>
    <row r="5" spans="1:10" s="3" customFormat="1" x14ac:dyDescent="0.2">
      <c r="A5" s="95"/>
      <c r="B5" s="95"/>
      <c r="C5" s="96"/>
      <c r="D5" s="28"/>
      <c r="E5" s="25"/>
      <c r="F5" s="28"/>
      <c r="G5" s="28"/>
      <c r="H5" s="6"/>
      <c r="I5" s="6"/>
    </row>
    <row r="6" spans="1:10" s="3" customFormat="1" x14ac:dyDescent="0.2">
      <c r="A6" s="210"/>
      <c r="B6" s="210"/>
      <c r="C6" s="211"/>
      <c r="D6" s="211"/>
      <c r="E6" s="67"/>
      <c r="F6" s="35"/>
      <c r="G6" s="35"/>
      <c r="H6" s="66"/>
      <c r="I6" s="66"/>
    </row>
    <row r="7" spans="1:10" s="3" customFormat="1" x14ac:dyDescent="0.2">
      <c r="A7" s="221" t="s">
        <v>422</v>
      </c>
      <c r="B7" s="210"/>
      <c r="C7" s="211"/>
      <c r="D7" s="211"/>
      <c r="E7" s="200" t="s">
        <v>423</v>
      </c>
      <c r="F7" s="35"/>
      <c r="G7" s="35"/>
      <c r="H7" s="65"/>
      <c r="I7" s="66"/>
    </row>
    <row r="8" spans="1:10" s="3" customFormat="1" x14ac:dyDescent="0.2">
      <c r="A8" s="221"/>
      <c r="B8" s="210" t="s">
        <v>424</v>
      </c>
      <c r="C8" s="211"/>
      <c r="D8" s="211"/>
      <c r="E8" s="116" t="s">
        <v>425</v>
      </c>
      <c r="F8" s="35"/>
      <c r="G8" s="35"/>
      <c r="H8" s="65"/>
      <c r="I8" s="66"/>
    </row>
    <row r="9" spans="1:10" s="3" customFormat="1" x14ac:dyDescent="0.2">
      <c r="A9" s="221"/>
      <c r="B9" s="210"/>
      <c r="C9" s="211"/>
      <c r="D9" s="211"/>
      <c r="E9" s="116"/>
      <c r="F9" s="35"/>
      <c r="G9" s="35"/>
      <c r="H9" s="65"/>
      <c r="I9" s="66"/>
    </row>
    <row r="10" spans="1:10" s="3" customFormat="1" ht="20.100000000000001" customHeight="1" x14ac:dyDescent="0.2">
      <c r="A10" s="221"/>
      <c r="B10" s="210"/>
      <c r="C10" s="211" t="s">
        <v>24</v>
      </c>
      <c r="D10" s="211"/>
      <c r="E10" s="98" t="s">
        <v>523</v>
      </c>
      <c r="F10" s="35" t="s">
        <v>169</v>
      </c>
      <c r="G10" s="35">
        <v>0.2</v>
      </c>
      <c r="H10" s="65"/>
      <c r="I10" s="66"/>
    </row>
    <row r="11" spans="1:10" s="3" customFormat="1" x14ac:dyDescent="0.2">
      <c r="A11" s="210"/>
      <c r="B11" s="210"/>
      <c r="C11" s="211"/>
      <c r="D11" s="211"/>
      <c r="E11" s="206"/>
      <c r="F11" s="35"/>
      <c r="G11" s="35"/>
      <c r="H11" s="65"/>
      <c r="I11" s="66"/>
    </row>
    <row r="12" spans="1:10" x14ac:dyDescent="0.2">
      <c r="A12" s="67"/>
      <c r="B12" s="67"/>
      <c r="C12" s="35"/>
      <c r="D12" s="35"/>
      <c r="E12" s="148"/>
      <c r="F12" s="35"/>
      <c r="G12" s="35"/>
      <c r="H12" s="65"/>
      <c r="I12" s="66"/>
    </row>
    <row r="13" spans="1:10" x14ac:dyDescent="0.2">
      <c r="A13" s="63" t="s">
        <v>14</v>
      </c>
      <c r="B13" s="63"/>
      <c r="C13" s="63"/>
      <c r="D13" s="63"/>
      <c r="E13" s="63"/>
      <c r="F13" s="58"/>
      <c r="G13" s="63"/>
      <c r="H13" s="173"/>
      <c r="I13" s="173"/>
    </row>
    <row r="47" spans="6:6" x14ac:dyDescent="0.2">
      <c r="F47" s="88">
        <v>19</v>
      </c>
    </row>
    <row r="1048289" spans="6:6" x14ac:dyDescent="0.2">
      <c r="F1048289" s="7"/>
    </row>
  </sheetData>
  <sheetProtection algorithmName="SHA-512" hashValue="qH2bQir8UH+WytvMu3KwcjLL0Dt6WaVHcHXnefGHTLWR+puYi5ux0G1pTgchNj95gtre9VtAF8ewQwCtc78i2g==" saltValue="csSIo1dEu6bugl3bD0MYFg==" spinCount="100000" sheet="1" objects="1" scenarios="1"/>
  <mergeCells count="3">
    <mergeCell ref="F3:I3"/>
    <mergeCell ref="A1:E1"/>
    <mergeCell ref="A2:E2"/>
  </mergeCells>
  <phoneticPr fontId="7" type="noConversion"/>
  <pageMargins left="0.75" right="0.75" top="1" bottom="1" header="0.5" footer="0.5"/>
  <pageSetup paperSize="9"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72D4-0528-41B9-B82B-B05398ECB4F3}">
  <dimension ref="A1:I1048304"/>
  <sheetViews>
    <sheetView view="pageBreakPreview" zoomScaleNormal="100" zoomScaleSheetLayoutView="100" workbookViewId="0">
      <selection activeCell="D18" sqref="D18"/>
    </sheetView>
  </sheetViews>
  <sheetFormatPr defaultRowHeight="12.75" x14ac:dyDescent="0.2"/>
  <cols>
    <col min="1" max="1" width="9.28515625" style="1" customWidth="1"/>
    <col min="2" max="2" width="10" style="16" bestFit="1" customWidth="1"/>
    <col min="3" max="3" width="3.85546875" style="16" customWidth="1"/>
    <col min="4" max="4" width="40.7109375" style="1" customWidth="1"/>
    <col min="5" max="5" width="25.5703125" style="1" bestFit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9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9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9" ht="48" customHeight="1" x14ac:dyDescent="0.2">
      <c r="A3" s="120" t="s">
        <v>426</v>
      </c>
      <c r="B3" s="121"/>
      <c r="C3" s="121"/>
      <c r="D3" s="121"/>
      <c r="E3" s="160" t="s">
        <v>427</v>
      </c>
      <c r="F3" s="160"/>
      <c r="G3" s="160"/>
      <c r="H3" s="160"/>
    </row>
    <row r="4" spans="1:9" s="3" customFormat="1" x14ac:dyDescent="0.2">
      <c r="A4" s="123" t="s">
        <v>0</v>
      </c>
      <c r="B4" s="123"/>
      <c r="C4" s="182"/>
      <c r="D4" s="124" t="s">
        <v>1</v>
      </c>
      <c r="E4" s="124" t="s">
        <v>2</v>
      </c>
      <c r="F4" s="124" t="s">
        <v>3</v>
      </c>
      <c r="G4" s="124" t="s">
        <v>4</v>
      </c>
      <c r="H4" s="124" t="s">
        <v>5</v>
      </c>
      <c r="I4" s="80" t="s">
        <v>505</v>
      </c>
    </row>
    <row r="5" spans="1:9" s="3" customFormat="1" x14ac:dyDescent="0.2">
      <c r="A5" s="95"/>
      <c r="B5" s="95"/>
      <c r="C5" s="96"/>
      <c r="D5" s="25"/>
      <c r="E5" s="28"/>
      <c r="F5" s="28"/>
      <c r="G5" s="4"/>
      <c r="H5" s="4"/>
    </row>
    <row r="6" spans="1:9" s="3" customFormat="1" x14ac:dyDescent="0.2">
      <c r="A6" s="210"/>
      <c r="B6" s="210"/>
      <c r="C6" s="211"/>
      <c r="D6" s="67"/>
      <c r="E6" s="35"/>
      <c r="F6" s="35"/>
      <c r="G6" s="10"/>
      <c r="H6" s="10"/>
    </row>
    <row r="7" spans="1:9" s="3" customFormat="1" ht="63.75" x14ac:dyDescent="0.2">
      <c r="A7" s="210" t="s">
        <v>428</v>
      </c>
      <c r="B7" s="210"/>
      <c r="C7" s="211"/>
      <c r="D7" s="200" t="s">
        <v>429</v>
      </c>
      <c r="E7" s="35"/>
      <c r="F7" s="35"/>
      <c r="G7" s="65"/>
      <c r="H7" s="66"/>
    </row>
    <row r="8" spans="1:9" s="3" customFormat="1" x14ac:dyDescent="0.2">
      <c r="A8" s="210"/>
      <c r="B8" s="210" t="s">
        <v>430</v>
      </c>
      <c r="C8" s="211"/>
      <c r="D8" s="116" t="s">
        <v>494</v>
      </c>
      <c r="E8" s="35"/>
      <c r="F8" s="35"/>
      <c r="G8" s="65"/>
      <c r="H8" s="66"/>
    </row>
    <row r="9" spans="1:9" s="3" customFormat="1" ht="20.100000000000001" customHeight="1" x14ac:dyDescent="0.2">
      <c r="A9" s="210"/>
      <c r="B9" s="210"/>
      <c r="C9" s="211" t="s">
        <v>17</v>
      </c>
      <c r="D9" s="98" t="s">
        <v>438</v>
      </c>
      <c r="E9" s="35" t="s">
        <v>404</v>
      </c>
      <c r="F9" s="35">
        <v>22</v>
      </c>
      <c r="G9" s="65"/>
      <c r="H9" s="66"/>
    </row>
    <row r="10" spans="1:9" s="3" customFormat="1" ht="20.100000000000001" customHeight="1" x14ac:dyDescent="0.2">
      <c r="A10" s="210"/>
      <c r="B10" s="210"/>
      <c r="C10" s="211" t="s">
        <v>19</v>
      </c>
      <c r="D10" s="98" t="s">
        <v>439</v>
      </c>
      <c r="E10" s="35" t="s">
        <v>404</v>
      </c>
      <c r="F10" s="35">
        <v>3</v>
      </c>
      <c r="G10" s="65"/>
      <c r="H10" s="66"/>
    </row>
    <row r="11" spans="1:9" s="3" customFormat="1" ht="20.100000000000001" customHeight="1" x14ac:dyDescent="0.2">
      <c r="A11" s="210"/>
      <c r="B11" s="210"/>
      <c r="C11" s="211" t="s">
        <v>27</v>
      </c>
      <c r="D11" s="98" t="s">
        <v>440</v>
      </c>
      <c r="E11" s="35" t="s">
        <v>404</v>
      </c>
      <c r="F11" s="35">
        <v>1</v>
      </c>
      <c r="G11" s="65"/>
      <c r="H11" s="66"/>
    </row>
    <row r="12" spans="1:9" s="3" customFormat="1" x14ac:dyDescent="0.2">
      <c r="A12" s="210"/>
      <c r="B12" s="210"/>
      <c r="C12" s="211"/>
      <c r="D12" s="222"/>
      <c r="E12" s="35"/>
      <c r="F12" s="35"/>
      <c r="G12" s="65"/>
      <c r="H12" s="66"/>
    </row>
    <row r="13" spans="1:9" s="3" customFormat="1" x14ac:dyDescent="0.2">
      <c r="A13" s="210"/>
      <c r="B13" s="210" t="s">
        <v>431</v>
      </c>
      <c r="C13" s="211"/>
      <c r="D13" s="222" t="s">
        <v>441</v>
      </c>
      <c r="E13" s="35"/>
      <c r="F13" s="35"/>
      <c r="G13" s="65"/>
      <c r="H13" s="66"/>
    </row>
    <row r="14" spans="1:9" s="3" customFormat="1" ht="38.25" x14ac:dyDescent="0.2">
      <c r="A14" s="210"/>
      <c r="B14" s="210"/>
      <c r="C14" s="211" t="s">
        <v>17</v>
      </c>
      <c r="D14" s="207" t="s">
        <v>591</v>
      </c>
      <c r="E14" s="35" t="s">
        <v>172</v>
      </c>
      <c r="F14" s="35">
        <v>9</v>
      </c>
      <c r="G14" s="65"/>
      <c r="H14" s="66"/>
      <c r="I14" s="81" t="s">
        <v>504</v>
      </c>
    </row>
    <row r="15" spans="1:9" s="3" customFormat="1" x14ac:dyDescent="0.2">
      <c r="A15" s="210"/>
      <c r="B15" s="210" t="s">
        <v>432</v>
      </c>
      <c r="C15" s="221"/>
      <c r="D15" s="222" t="s">
        <v>524</v>
      </c>
      <c r="E15" s="35"/>
      <c r="F15" s="35"/>
      <c r="G15" s="65"/>
      <c r="H15" s="66"/>
    </row>
    <row r="16" spans="1:9" s="3" customFormat="1" ht="38.25" x14ac:dyDescent="0.2">
      <c r="A16" s="210"/>
      <c r="B16" s="210"/>
      <c r="C16" s="211" t="s">
        <v>19</v>
      </c>
      <c r="D16" s="222" t="s">
        <v>600</v>
      </c>
      <c r="E16" s="35" t="s">
        <v>172</v>
      </c>
      <c r="F16" s="35">
        <v>9</v>
      </c>
      <c r="G16" s="65"/>
      <c r="H16" s="66"/>
      <c r="I16" s="81" t="s">
        <v>504</v>
      </c>
    </row>
    <row r="17" spans="1:9" s="3" customFormat="1" ht="25.5" x14ac:dyDescent="0.2">
      <c r="A17" s="210"/>
      <c r="B17" s="210"/>
      <c r="C17" s="211" t="s">
        <v>27</v>
      </c>
      <c r="D17" s="207" t="s">
        <v>601</v>
      </c>
      <c r="E17" s="35" t="s">
        <v>172</v>
      </c>
      <c r="F17" s="35">
        <v>25</v>
      </c>
      <c r="G17" s="65"/>
      <c r="H17" s="66"/>
      <c r="I17" s="81" t="s">
        <v>504</v>
      </c>
    </row>
    <row r="18" spans="1:9" s="3" customFormat="1" ht="38.25" x14ac:dyDescent="0.2">
      <c r="A18" s="210"/>
      <c r="B18" s="210"/>
      <c r="C18" s="211" t="s">
        <v>22</v>
      </c>
      <c r="D18" s="207" t="s">
        <v>592</v>
      </c>
      <c r="E18" s="35" t="s">
        <v>172</v>
      </c>
      <c r="F18" s="35">
        <v>24</v>
      </c>
      <c r="G18" s="65"/>
      <c r="H18" s="66"/>
      <c r="I18" s="81"/>
    </row>
    <row r="19" spans="1:9" s="3" customFormat="1" ht="38.25" x14ac:dyDescent="0.2">
      <c r="A19" s="210"/>
      <c r="B19" s="210"/>
      <c r="C19" s="211" t="s">
        <v>23</v>
      </c>
      <c r="D19" s="207" t="s">
        <v>602</v>
      </c>
      <c r="E19" s="35" t="s">
        <v>172</v>
      </c>
      <c r="F19" s="35">
        <v>14</v>
      </c>
      <c r="G19" s="65"/>
      <c r="H19" s="66"/>
      <c r="I19" s="81"/>
    </row>
    <row r="20" spans="1:9" s="3" customFormat="1" ht="38.25" x14ac:dyDescent="0.2">
      <c r="A20" s="210"/>
      <c r="B20" s="210"/>
      <c r="C20" s="211" t="s">
        <v>24</v>
      </c>
      <c r="D20" s="207" t="s">
        <v>593</v>
      </c>
      <c r="E20" s="35" t="s">
        <v>172</v>
      </c>
      <c r="F20" s="35">
        <v>2</v>
      </c>
      <c r="G20" s="65"/>
      <c r="H20" s="66"/>
      <c r="I20" s="81"/>
    </row>
    <row r="21" spans="1:9" s="3" customFormat="1" ht="25.5" x14ac:dyDescent="0.2">
      <c r="A21" s="210" t="s">
        <v>433</v>
      </c>
      <c r="B21" s="210"/>
      <c r="C21" s="211"/>
      <c r="D21" s="200" t="s">
        <v>501</v>
      </c>
      <c r="E21" s="35"/>
      <c r="F21" s="35"/>
      <c r="G21" s="65"/>
      <c r="H21" s="66"/>
    </row>
    <row r="22" spans="1:9" s="3" customFormat="1" ht="25.5" x14ac:dyDescent="0.2">
      <c r="A22" s="210"/>
      <c r="B22" s="210" t="s">
        <v>434</v>
      </c>
      <c r="C22" s="211"/>
      <c r="D22" s="135" t="s">
        <v>587</v>
      </c>
      <c r="E22" s="35" t="s">
        <v>59</v>
      </c>
      <c r="F22" s="35">
        <v>100</v>
      </c>
      <c r="G22" s="65"/>
      <c r="H22" s="66"/>
      <c r="I22" s="81" t="s">
        <v>504</v>
      </c>
    </row>
    <row r="23" spans="1:9" s="3" customFormat="1" x14ac:dyDescent="0.2">
      <c r="A23" s="210" t="s">
        <v>435</v>
      </c>
      <c r="B23" s="210"/>
      <c r="C23" s="211"/>
      <c r="D23" s="206" t="s">
        <v>436</v>
      </c>
      <c r="E23" s="35"/>
      <c r="F23" s="35"/>
      <c r="G23" s="65"/>
      <c r="H23" s="66"/>
    </row>
    <row r="24" spans="1:9" s="3" customFormat="1" ht="25.5" x14ac:dyDescent="0.2">
      <c r="A24" s="210"/>
      <c r="B24" s="210" t="s">
        <v>437</v>
      </c>
      <c r="C24" s="211"/>
      <c r="D24" s="207" t="s">
        <v>588</v>
      </c>
      <c r="E24" s="35" t="s">
        <v>172</v>
      </c>
      <c r="F24" s="35">
        <v>8</v>
      </c>
      <c r="G24" s="65"/>
      <c r="H24" s="66"/>
      <c r="I24" s="81" t="s">
        <v>504</v>
      </c>
    </row>
    <row r="25" spans="1:9" s="3" customFormat="1" x14ac:dyDescent="0.2">
      <c r="A25" s="221"/>
      <c r="B25" s="210"/>
      <c r="C25" s="211"/>
      <c r="D25" s="98"/>
      <c r="E25" s="35"/>
      <c r="F25" s="35"/>
      <c r="G25" s="65"/>
      <c r="H25" s="66"/>
    </row>
    <row r="26" spans="1:9" s="3" customFormat="1" x14ac:dyDescent="0.2">
      <c r="A26" s="210"/>
      <c r="B26" s="210"/>
      <c r="C26" s="211"/>
      <c r="D26" s="206"/>
      <c r="E26" s="35"/>
      <c r="F26" s="35"/>
      <c r="G26" s="65"/>
      <c r="H26" s="66"/>
    </row>
    <row r="27" spans="1:9" x14ac:dyDescent="0.2">
      <c r="A27" s="67"/>
      <c r="B27" s="67"/>
      <c r="C27" s="35"/>
      <c r="D27" s="148"/>
      <c r="E27" s="35"/>
      <c r="F27" s="35"/>
      <c r="G27" s="65"/>
      <c r="H27" s="66"/>
    </row>
    <row r="28" spans="1:9" x14ac:dyDescent="0.2">
      <c r="A28" s="63" t="s">
        <v>14</v>
      </c>
      <c r="B28" s="63"/>
      <c r="C28" s="63"/>
      <c r="D28" s="63"/>
      <c r="E28" s="58"/>
      <c r="F28" s="64"/>
      <c r="G28" s="177"/>
      <c r="H28" s="173"/>
    </row>
    <row r="30" spans="1:9" x14ac:dyDescent="0.2">
      <c r="E30" s="88">
        <v>20</v>
      </c>
    </row>
    <row r="1048304" spans="5:5" x14ac:dyDescent="0.2">
      <c r="E1048304" s="7"/>
    </row>
  </sheetData>
  <sheetProtection algorithmName="SHA-512" hashValue="5aVyxZ3DsZodDHx71l9g9UuKG6DgSgG+oeFLwbOmvoQmSqgP+rhqrh1PKL34BpmY7L3lQSDz/eV8CmhloUsHBg==" saltValue="wTYavalsTTJm6s8wqqwb+w==" spinCount="100000" sheet="1" objects="1" scenarios="1"/>
  <mergeCells count="3">
    <mergeCell ref="E3:H3"/>
    <mergeCell ref="A1:E1"/>
    <mergeCell ref="A2:E2"/>
  </mergeCells>
  <phoneticPr fontId="7" type="noConversion"/>
  <pageMargins left="0.75" right="0.75" top="1" bottom="1" header="0.5" footer="0.5"/>
  <pageSetup paperSize="9" scale="5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BA9A-FD5D-4813-AE21-B038FD60AB8E}">
  <sheetPr>
    <tabColor theme="0"/>
  </sheetPr>
  <dimension ref="A1:H1048295"/>
  <sheetViews>
    <sheetView view="pageBreakPreview" zoomScaleNormal="100" zoomScaleSheetLayoutView="100" workbookViewId="0">
      <selection activeCell="A5" activeCellId="1" sqref="A1:G4 A5:E19"/>
    </sheetView>
  </sheetViews>
  <sheetFormatPr defaultRowHeight="12.75" x14ac:dyDescent="0.2"/>
  <cols>
    <col min="1" max="1" width="9.28515625" style="1" customWidth="1"/>
    <col min="2" max="2" width="10" style="16" bestFit="1" customWidth="1"/>
    <col min="3" max="3" width="40.7109375" style="1" customWidth="1"/>
    <col min="4" max="4" width="25.5703125" style="1" bestFit="1" customWidth="1"/>
    <col min="5" max="7" width="20.7109375" style="1" customWidth="1"/>
    <col min="8" max="256" width="9.140625" style="1"/>
    <col min="257" max="257" width="9.28515625" style="1" customWidth="1"/>
    <col min="258" max="258" width="6.7109375" style="1" customWidth="1"/>
    <col min="259" max="259" width="40.7109375" style="1" customWidth="1"/>
    <col min="260" max="263" width="9.28515625" style="1" customWidth="1"/>
    <col min="264" max="512" width="9.140625" style="1"/>
    <col min="513" max="513" width="9.28515625" style="1" customWidth="1"/>
    <col min="514" max="514" width="6.7109375" style="1" customWidth="1"/>
    <col min="515" max="515" width="40.7109375" style="1" customWidth="1"/>
    <col min="516" max="519" width="9.28515625" style="1" customWidth="1"/>
    <col min="520" max="768" width="9.140625" style="1"/>
    <col min="769" max="769" width="9.28515625" style="1" customWidth="1"/>
    <col min="770" max="770" width="6.7109375" style="1" customWidth="1"/>
    <col min="771" max="771" width="40.7109375" style="1" customWidth="1"/>
    <col min="772" max="775" width="9.28515625" style="1" customWidth="1"/>
    <col min="776" max="1024" width="9.140625" style="1"/>
    <col min="1025" max="1025" width="9.28515625" style="1" customWidth="1"/>
    <col min="1026" max="1026" width="6.7109375" style="1" customWidth="1"/>
    <col min="1027" max="1027" width="40.7109375" style="1" customWidth="1"/>
    <col min="1028" max="1031" width="9.28515625" style="1" customWidth="1"/>
    <col min="1032" max="1280" width="9.140625" style="1"/>
    <col min="1281" max="1281" width="9.28515625" style="1" customWidth="1"/>
    <col min="1282" max="1282" width="6.7109375" style="1" customWidth="1"/>
    <col min="1283" max="1283" width="40.7109375" style="1" customWidth="1"/>
    <col min="1284" max="1287" width="9.28515625" style="1" customWidth="1"/>
    <col min="1288" max="1536" width="9.140625" style="1"/>
    <col min="1537" max="1537" width="9.28515625" style="1" customWidth="1"/>
    <col min="1538" max="1538" width="6.7109375" style="1" customWidth="1"/>
    <col min="1539" max="1539" width="40.7109375" style="1" customWidth="1"/>
    <col min="1540" max="1543" width="9.28515625" style="1" customWidth="1"/>
    <col min="1544" max="1792" width="9.140625" style="1"/>
    <col min="1793" max="1793" width="9.28515625" style="1" customWidth="1"/>
    <col min="1794" max="1794" width="6.7109375" style="1" customWidth="1"/>
    <col min="1795" max="1795" width="40.7109375" style="1" customWidth="1"/>
    <col min="1796" max="1799" width="9.28515625" style="1" customWidth="1"/>
    <col min="1800" max="2048" width="9.140625" style="1"/>
    <col min="2049" max="2049" width="9.28515625" style="1" customWidth="1"/>
    <col min="2050" max="2050" width="6.7109375" style="1" customWidth="1"/>
    <col min="2051" max="2051" width="40.7109375" style="1" customWidth="1"/>
    <col min="2052" max="2055" width="9.28515625" style="1" customWidth="1"/>
    <col min="2056" max="2304" width="9.140625" style="1"/>
    <col min="2305" max="2305" width="9.28515625" style="1" customWidth="1"/>
    <col min="2306" max="2306" width="6.7109375" style="1" customWidth="1"/>
    <col min="2307" max="2307" width="40.7109375" style="1" customWidth="1"/>
    <col min="2308" max="2311" width="9.28515625" style="1" customWidth="1"/>
    <col min="2312" max="2560" width="9.140625" style="1"/>
    <col min="2561" max="2561" width="9.28515625" style="1" customWidth="1"/>
    <col min="2562" max="2562" width="6.7109375" style="1" customWidth="1"/>
    <col min="2563" max="2563" width="40.7109375" style="1" customWidth="1"/>
    <col min="2564" max="2567" width="9.28515625" style="1" customWidth="1"/>
    <col min="2568" max="2816" width="9.140625" style="1"/>
    <col min="2817" max="2817" width="9.28515625" style="1" customWidth="1"/>
    <col min="2818" max="2818" width="6.7109375" style="1" customWidth="1"/>
    <col min="2819" max="2819" width="40.7109375" style="1" customWidth="1"/>
    <col min="2820" max="2823" width="9.28515625" style="1" customWidth="1"/>
    <col min="2824" max="3072" width="9.140625" style="1"/>
    <col min="3073" max="3073" width="9.28515625" style="1" customWidth="1"/>
    <col min="3074" max="3074" width="6.7109375" style="1" customWidth="1"/>
    <col min="3075" max="3075" width="40.7109375" style="1" customWidth="1"/>
    <col min="3076" max="3079" width="9.28515625" style="1" customWidth="1"/>
    <col min="3080" max="3328" width="9.140625" style="1"/>
    <col min="3329" max="3329" width="9.28515625" style="1" customWidth="1"/>
    <col min="3330" max="3330" width="6.7109375" style="1" customWidth="1"/>
    <col min="3331" max="3331" width="40.7109375" style="1" customWidth="1"/>
    <col min="3332" max="3335" width="9.28515625" style="1" customWidth="1"/>
    <col min="3336" max="3584" width="9.140625" style="1"/>
    <col min="3585" max="3585" width="9.28515625" style="1" customWidth="1"/>
    <col min="3586" max="3586" width="6.7109375" style="1" customWidth="1"/>
    <col min="3587" max="3587" width="40.7109375" style="1" customWidth="1"/>
    <col min="3588" max="3591" width="9.28515625" style="1" customWidth="1"/>
    <col min="3592" max="3840" width="9.140625" style="1"/>
    <col min="3841" max="3841" width="9.28515625" style="1" customWidth="1"/>
    <col min="3842" max="3842" width="6.7109375" style="1" customWidth="1"/>
    <col min="3843" max="3843" width="40.7109375" style="1" customWidth="1"/>
    <col min="3844" max="3847" width="9.28515625" style="1" customWidth="1"/>
    <col min="3848" max="4096" width="9.140625" style="1"/>
    <col min="4097" max="4097" width="9.28515625" style="1" customWidth="1"/>
    <col min="4098" max="4098" width="6.7109375" style="1" customWidth="1"/>
    <col min="4099" max="4099" width="40.7109375" style="1" customWidth="1"/>
    <col min="4100" max="4103" width="9.28515625" style="1" customWidth="1"/>
    <col min="4104" max="4352" width="9.140625" style="1"/>
    <col min="4353" max="4353" width="9.28515625" style="1" customWidth="1"/>
    <col min="4354" max="4354" width="6.7109375" style="1" customWidth="1"/>
    <col min="4355" max="4355" width="40.7109375" style="1" customWidth="1"/>
    <col min="4356" max="4359" width="9.28515625" style="1" customWidth="1"/>
    <col min="4360" max="4608" width="9.140625" style="1"/>
    <col min="4609" max="4609" width="9.28515625" style="1" customWidth="1"/>
    <col min="4610" max="4610" width="6.7109375" style="1" customWidth="1"/>
    <col min="4611" max="4611" width="40.7109375" style="1" customWidth="1"/>
    <col min="4612" max="4615" width="9.28515625" style="1" customWidth="1"/>
    <col min="4616" max="4864" width="9.140625" style="1"/>
    <col min="4865" max="4865" width="9.28515625" style="1" customWidth="1"/>
    <col min="4866" max="4866" width="6.7109375" style="1" customWidth="1"/>
    <col min="4867" max="4867" width="40.7109375" style="1" customWidth="1"/>
    <col min="4868" max="4871" width="9.28515625" style="1" customWidth="1"/>
    <col min="4872" max="5120" width="9.140625" style="1"/>
    <col min="5121" max="5121" width="9.28515625" style="1" customWidth="1"/>
    <col min="5122" max="5122" width="6.7109375" style="1" customWidth="1"/>
    <col min="5123" max="5123" width="40.7109375" style="1" customWidth="1"/>
    <col min="5124" max="5127" width="9.28515625" style="1" customWidth="1"/>
    <col min="5128" max="5376" width="9.140625" style="1"/>
    <col min="5377" max="5377" width="9.28515625" style="1" customWidth="1"/>
    <col min="5378" max="5378" width="6.7109375" style="1" customWidth="1"/>
    <col min="5379" max="5379" width="40.7109375" style="1" customWidth="1"/>
    <col min="5380" max="5383" width="9.28515625" style="1" customWidth="1"/>
    <col min="5384" max="5632" width="9.140625" style="1"/>
    <col min="5633" max="5633" width="9.28515625" style="1" customWidth="1"/>
    <col min="5634" max="5634" width="6.7109375" style="1" customWidth="1"/>
    <col min="5635" max="5635" width="40.7109375" style="1" customWidth="1"/>
    <col min="5636" max="5639" width="9.28515625" style="1" customWidth="1"/>
    <col min="5640" max="5888" width="9.140625" style="1"/>
    <col min="5889" max="5889" width="9.28515625" style="1" customWidth="1"/>
    <col min="5890" max="5890" width="6.7109375" style="1" customWidth="1"/>
    <col min="5891" max="5891" width="40.7109375" style="1" customWidth="1"/>
    <col min="5892" max="5895" width="9.28515625" style="1" customWidth="1"/>
    <col min="5896" max="6144" width="9.140625" style="1"/>
    <col min="6145" max="6145" width="9.28515625" style="1" customWidth="1"/>
    <col min="6146" max="6146" width="6.7109375" style="1" customWidth="1"/>
    <col min="6147" max="6147" width="40.7109375" style="1" customWidth="1"/>
    <col min="6148" max="6151" width="9.28515625" style="1" customWidth="1"/>
    <col min="6152" max="6400" width="9.140625" style="1"/>
    <col min="6401" max="6401" width="9.28515625" style="1" customWidth="1"/>
    <col min="6402" max="6402" width="6.7109375" style="1" customWidth="1"/>
    <col min="6403" max="6403" width="40.7109375" style="1" customWidth="1"/>
    <col min="6404" max="6407" width="9.28515625" style="1" customWidth="1"/>
    <col min="6408" max="6656" width="9.140625" style="1"/>
    <col min="6657" max="6657" width="9.28515625" style="1" customWidth="1"/>
    <col min="6658" max="6658" width="6.7109375" style="1" customWidth="1"/>
    <col min="6659" max="6659" width="40.7109375" style="1" customWidth="1"/>
    <col min="6660" max="6663" width="9.28515625" style="1" customWidth="1"/>
    <col min="6664" max="6912" width="9.140625" style="1"/>
    <col min="6913" max="6913" width="9.28515625" style="1" customWidth="1"/>
    <col min="6914" max="6914" width="6.7109375" style="1" customWidth="1"/>
    <col min="6915" max="6915" width="40.7109375" style="1" customWidth="1"/>
    <col min="6916" max="6919" width="9.28515625" style="1" customWidth="1"/>
    <col min="6920" max="7168" width="9.140625" style="1"/>
    <col min="7169" max="7169" width="9.28515625" style="1" customWidth="1"/>
    <col min="7170" max="7170" width="6.7109375" style="1" customWidth="1"/>
    <col min="7171" max="7171" width="40.7109375" style="1" customWidth="1"/>
    <col min="7172" max="7175" width="9.28515625" style="1" customWidth="1"/>
    <col min="7176" max="7424" width="9.140625" style="1"/>
    <col min="7425" max="7425" width="9.28515625" style="1" customWidth="1"/>
    <col min="7426" max="7426" width="6.7109375" style="1" customWidth="1"/>
    <col min="7427" max="7427" width="40.7109375" style="1" customWidth="1"/>
    <col min="7428" max="7431" width="9.28515625" style="1" customWidth="1"/>
    <col min="7432" max="7680" width="9.140625" style="1"/>
    <col min="7681" max="7681" width="9.28515625" style="1" customWidth="1"/>
    <col min="7682" max="7682" width="6.7109375" style="1" customWidth="1"/>
    <col min="7683" max="7683" width="40.7109375" style="1" customWidth="1"/>
    <col min="7684" max="7687" width="9.28515625" style="1" customWidth="1"/>
    <col min="7688" max="7936" width="9.140625" style="1"/>
    <col min="7937" max="7937" width="9.28515625" style="1" customWidth="1"/>
    <col min="7938" max="7938" width="6.7109375" style="1" customWidth="1"/>
    <col min="7939" max="7939" width="40.7109375" style="1" customWidth="1"/>
    <col min="7940" max="7943" width="9.28515625" style="1" customWidth="1"/>
    <col min="7944" max="8192" width="9.140625" style="1"/>
    <col min="8193" max="8193" width="9.28515625" style="1" customWidth="1"/>
    <col min="8194" max="8194" width="6.7109375" style="1" customWidth="1"/>
    <col min="8195" max="8195" width="40.7109375" style="1" customWidth="1"/>
    <col min="8196" max="8199" width="9.28515625" style="1" customWidth="1"/>
    <col min="8200" max="8448" width="9.140625" style="1"/>
    <col min="8449" max="8449" width="9.28515625" style="1" customWidth="1"/>
    <col min="8450" max="8450" width="6.7109375" style="1" customWidth="1"/>
    <col min="8451" max="8451" width="40.7109375" style="1" customWidth="1"/>
    <col min="8452" max="8455" width="9.28515625" style="1" customWidth="1"/>
    <col min="8456" max="8704" width="9.140625" style="1"/>
    <col min="8705" max="8705" width="9.28515625" style="1" customWidth="1"/>
    <col min="8706" max="8706" width="6.7109375" style="1" customWidth="1"/>
    <col min="8707" max="8707" width="40.7109375" style="1" customWidth="1"/>
    <col min="8708" max="8711" width="9.28515625" style="1" customWidth="1"/>
    <col min="8712" max="8960" width="9.140625" style="1"/>
    <col min="8961" max="8961" width="9.28515625" style="1" customWidth="1"/>
    <col min="8962" max="8962" width="6.7109375" style="1" customWidth="1"/>
    <col min="8963" max="8963" width="40.7109375" style="1" customWidth="1"/>
    <col min="8964" max="8967" width="9.28515625" style="1" customWidth="1"/>
    <col min="8968" max="9216" width="9.140625" style="1"/>
    <col min="9217" max="9217" width="9.28515625" style="1" customWidth="1"/>
    <col min="9218" max="9218" width="6.7109375" style="1" customWidth="1"/>
    <col min="9219" max="9219" width="40.7109375" style="1" customWidth="1"/>
    <col min="9220" max="9223" width="9.28515625" style="1" customWidth="1"/>
    <col min="9224" max="9472" width="9.140625" style="1"/>
    <col min="9473" max="9473" width="9.28515625" style="1" customWidth="1"/>
    <col min="9474" max="9474" width="6.7109375" style="1" customWidth="1"/>
    <col min="9475" max="9475" width="40.7109375" style="1" customWidth="1"/>
    <col min="9476" max="9479" width="9.28515625" style="1" customWidth="1"/>
    <col min="9480" max="9728" width="9.140625" style="1"/>
    <col min="9729" max="9729" width="9.28515625" style="1" customWidth="1"/>
    <col min="9730" max="9730" width="6.7109375" style="1" customWidth="1"/>
    <col min="9731" max="9731" width="40.7109375" style="1" customWidth="1"/>
    <col min="9732" max="9735" width="9.28515625" style="1" customWidth="1"/>
    <col min="9736" max="9984" width="9.140625" style="1"/>
    <col min="9985" max="9985" width="9.28515625" style="1" customWidth="1"/>
    <col min="9986" max="9986" width="6.7109375" style="1" customWidth="1"/>
    <col min="9987" max="9987" width="40.7109375" style="1" customWidth="1"/>
    <col min="9988" max="9991" width="9.28515625" style="1" customWidth="1"/>
    <col min="9992" max="10240" width="9.140625" style="1"/>
    <col min="10241" max="10241" width="9.28515625" style="1" customWidth="1"/>
    <col min="10242" max="10242" width="6.7109375" style="1" customWidth="1"/>
    <col min="10243" max="10243" width="40.7109375" style="1" customWidth="1"/>
    <col min="10244" max="10247" width="9.28515625" style="1" customWidth="1"/>
    <col min="10248" max="10496" width="9.140625" style="1"/>
    <col min="10497" max="10497" width="9.28515625" style="1" customWidth="1"/>
    <col min="10498" max="10498" width="6.7109375" style="1" customWidth="1"/>
    <col min="10499" max="10499" width="40.7109375" style="1" customWidth="1"/>
    <col min="10500" max="10503" width="9.28515625" style="1" customWidth="1"/>
    <col min="10504" max="10752" width="9.140625" style="1"/>
    <col min="10753" max="10753" width="9.28515625" style="1" customWidth="1"/>
    <col min="10754" max="10754" width="6.7109375" style="1" customWidth="1"/>
    <col min="10755" max="10755" width="40.7109375" style="1" customWidth="1"/>
    <col min="10756" max="10759" width="9.28515625" style="1" customWidth="1"/>
    <col min="10760" max="11008" width="9.140625" style="1"/>
    <col min="11009" max="11009" width="9.28515625" style="1" customWidth="1"/>
    <col min="11010" max="11010" width="6.7109375" style="1" customWidth="1"/>
    <col min="11011" max="11011" width="40.7109375" style="1" customWidth="1"/>
    <col min="11012" max="11015" width="9.28515625" style="1" customWidth="1"/>
    <col min="11016" max="11264" width="9.140625" style="1"/>
    <col min="11265" max="11265" width="9.28515625" style="1" customWidth="1"/>
    <col min="11266" max="11266" width="6.7109375" style="1" customWidth="1"/>
    <col min="11267" max="11267" width="40.7109375" style="1" customWidth="1"/>
    <col min="11268" max="11271" width="9.28515625" style="1" customWidth="1"/>
    <col min="11272" max="11520" width="9.140625" style="1"/>
    <col min="11521" max="11521" width="9.28515625" style="1" customWidth="1"/>
    <col min="11522" max="11522" width="6.7109375" style="1" customWidth="1"/>
    <col min="11523" max="11523" width="40.7109375" style="1" customWidth="1"/>
    <col min="11524" max="11527" width="9.28515625" style="1" customWidth="1"/>
    <col min="11528" max="11776" width="9.140625" style="1"/>
    <col min="11777" max="11777" width="9.28515625" style="1" customWidth="1"/>
    <col min="11778" max="11778" width="6.7109375" style="1" customWidth="1"/>
    <col min="11779" max="11779" width="40.7109375" style="1" customWidth="1"/>
    <col min="11780" max="11783" width="9.28515625" style="1" customWidth="1"/>
    <col min="11784" max="12032" width="9.140625" style="1"/>
    <col min="12033" max="12033" width="9.28515625" style="1" customWidth="1"/>
    <col min="12034" max="12034" width="6.7109375" style="1" customWidth="1"/>
    <col min="12035" max="12035" width="40.7109375" style="1" customWidth="1"/>
    <col min="12036" max="12039" width="9.28515625" style="1" customWidth="1"/>
    <col min="12040" max="12288" width="9.140625" style="1"/>
    <col min="12289" max="12289" width="9.28515625" style="1" customWidth="1"/>
    <col min="12290" max="12290" width="6.7109375" style="1" customWidth="1"/>
    <col min="12291" max="12291" width="40.7109375" style="1" customWidth="1"/>
    <col min="12292" max="12295" width="9.28515625" style="1" customWidth="1"/>
    <col min="12296" max="12544" width="9.140625" style="1"/>
    <col min="12545" max="12545" width="9.28515625" style="1" customWidth="1"/>
    <col min="12546" max="12546" width="6.7109375" style="1" customWidth="1"/>
    <col min="12547" max="12547" width="40.7109375" style="1" customWidth="1"/>
    <col min="12548" max="12551" width="9.28515625" style="1" customWidth="1"/>
    <col min="12552" max="12800" width="9.140625" style="1"/>
    <col min="12801" max="12801" width="9.28515625" style="1" customWidth="1"/>
    <col min="12802" max="12802" width="6.7109375" style="1" customWidth="1"/>
    <col min="12803" max="12803" width="40.7109375" style="1" customWidth="1"/>
    <col min="12804" max="12807" width="9.28515625" style="1" customWidth="1"/>
    <col min="12808" max="13056" width="9.140625" style="1"/>
    <col min="13057" max="13057" width="9.28515625" style="1" customWidth="1"/>
    <col min="13058" max="13058" width="6.7109375" style="1" customWidth="1"/>
    <col min="13059" max="13059" width="40.7109375" style="1" customWidth="1"/>
    <col min="13060" max="13063" width="9.28515625" style="1" customWidth="1"/>
    <col min="13064" max="13312" width="9.140625" style="1"/>
    <col min="13313" max="13313" width="9.28515625" style="1" customWidth="1"/>
    <col min="13314" max="13314" width="6.7109375" style="1" customWidth="1"/>
    <col min="13315" max="13315" width="40.7109375" style="1" customWidth="1"/>
    <col min="13316" max="13319" width="9.28515625" style="1" customWidth="1"/>
    <col min="13320" max="13568" width="9.140625" style="1"/>
    <col min="13569" max="13569" width="9.28515625" style="1" customWidth="1"/>
    <col min="13570" max="13570" width="6.7109375" style="1" customWidth="1"/>
    <col min="13571" max="13571" width="40.7109375" style="1" customWidth="1"/>
    <col min="13572" max="13575" width="9.28515625" style="1" customWidth="1"/>
    <col min="13576" max="13824" width="9.140625" style="1"/>
    <col min="13825" max="13825" width="9.28515625" style="1" customWidth="1"/>
    <col min="13826" max="13826" width="6.7109375" style="1" customWidth="1"/>
    <col min="13827" max="13827" width="40.7109375" style="1" customWidth="1"/>
    <col min="13828" max="13831" width="9.28515625" style="1" customWidth="1"/>
    <col min="13832" max="14080" width="9.140625" style="1"/>
    <col min="14081" max="14081" width="9.28515625" style="1" customWidth="1"/>
    <col min="14082" max="14082" width="6.7109375" style="1" customWidth="1"/>
    <col min="14083" max="14083" width="40.7109375" style="1" customWidth="1"/>
    <col min="14084" max="14087" width="9.28515625" style="1" customWidth="1"/>
    <col min="14088" max="14336" width="9.140625" style="1"/>
    <col min="14337" max="14337" width="9.28515625" style="1" customWidth="1"/>
    <col min="14338" max="14338" width="6.7109375" style="1" customWidth="1"/>
    <col min="14339" max="14339" width="40.7109375" style="1" customWidth="1"/>
    <col min="14340" max="14343" width="9.28515625" style="1" customWidth="1"/>
    <col min="14344" max="14592" width="9.140625" style="1"/>
    <col min="14593" max="14593" width="9.28515625" style="1" customWidth="1"/>
    <col min="14594" max="14594" width="6.7109375" style="1" customWidth="1"/>
    <col min="14595" max="14595" width="40.7109375" style="1" customWidth="1"/>
    <col min="14596" max="14599" width="9.28515625" style="1" customWidth="1"/>
    <col min="14600" max="14848" width="9.140625" style="1"/>
    <col min="14849" max="14849" width="9.28515625" style="1" customWidth="1"/>
    <col min="14850" max="14850" width="6.7109375" style="1" customWidth="1"/>
    <col min="14851" max="14851" width="40.7109375" style="1" customWidth="1"/>
    <col min="14852" max="14855" width="9.28515625" style="1" customWidth="1"/>
    <col min="14856" max="15104" width="9.140625" style="1"/>
    <col min="15105" max="15105" width="9.28515625" style="1" customWidth="1"/>
    <col min="15106" max="15106" width="6.7109375" style="1" customWidth="1"/>
    <col min="15107" max="15107" width="40.7109375" style="1" customWidth="1"/>
    <col min="15108" max="15111" width="9.28515625" style="1" customWidth="1"/>
    <col min="15112" max="15360" width="9.140625" style="1"/>
    <col min="15361" max="15361" width="9.28515625" style="1" customWidth="1"/>
    <col min="15362" max="15362" width="6.7109375" style="1" customWidth="1"/>
    <col min="15363" max="15363" width="40.7109375" style="1" customWidth="1"/>
    <col min="15364" max="15367" width="9.28515625" style="1" customWidth="1"/>
    <col min="15368" max="15616" width="9.140625" style="1"/>
    <col min="15617" max="15617" width="9.28515625" style="1" customWidth="1"/>
    <col min="15618" max="15618" width="6.7109375" style="1" customWidth="1"/>
    <col min="15619" max="15619" width="40.7109375" style="1" customWidth="1"/>
    <col min="15620" max="15623" width="9.28515625" style="1" customWidth="1"/>
    <col min="15624" max="15872" width="9.140625" style="1"/>
    <col min="15873" max="15873" width="9.28515625" style="1" customWidth="1"/>
    <col min="15874" max="15874" width="6.7109375" style="1" customWidth="1"/>
    <col min="15875" max="15875" width="40.7109375" style="1" customWidth="1"/>
    <col min="15876" max="15879" width="9.28515625" style="1" customWidth="1"/>
    <col min="15880" max="16128" width="9.140625" style="1"/>
    <col min="16129" max="16129" width="9.28515625" style="1" customWidth="1"/>
    <col min="16130" max="16130" width="6.7109375" style="1" customWidth="1"/>
    <col min="16131" max="16131" width="40.7109375" style="1" customWidth="1"/>
    <col min="16132" max="16135" width="9.28515625" style="1" customWidth="1"/>
    <col min="16136" max="16384" width="9.140625" style="1"/>
  </cols>
  <sheetData>
    <row r="1" spans="1:8" ht="12.75" customHeight="1" x14ac:dyDescent="0.2">
      <c r="A1" s="158" t="s">
        <v>526</v>
      </c>
      <c r="B1" s="158"/>
      <c r="C1" s="158"/>
      <c r="D1" s="158"/>
      <c r="E1" s="158"/>
      <c r="F1" s="73"/>
      <c r="G1" s="73"/>
    </row>
    <row r="2" spans="1:8" x14ac:dyDescent="0.2">
      <c r="A2" s="159" t="s">
        <v>589</v>
      </c>
      <c r="B2" s="159"/>
      <c r="C2" s="159"/>
      <c r="D2" s="159"/>
      <c r="E2" s="159"/>
      <c r="F2" s="73"/>
      <c r="G2" s="73"/>
    </row>
    <row r="3" spans="1:8" ht="48" customHeight="1" x14ac:dyDescent="0.2">
      <c r="A3" s="120" t="s">
        <v>442</v>
      </c>
      <c r="B3" s="121"/>
      <c r="C3" s="121"/>
      <c r="D3" s="160" t="s">
        <v>443</v>
      </c>
      <c r="E3" s="160"/>
      <c r="F3" s="160"/>
      <c r="G3" s="160"/>
    </row>
    <row r="4" spans="1:8" s="3" customFormat="1" x14ac:dyDescent="0.2">
      <c r="A4" s="123" t="s">
        <v>0</v>
      </c>
      <c r="B4" s="123"/>
      <c r="C4" s="124" t="s">
        <v>1</v>
      </c>
      <c r="D4" s="124" t="s">
        <v>2</v>
      </c>
      <c r="E4" s="124" t="s">
        <v>3</v>
      </c>
      <c r="F4" s="124" t="s">
        <v>4</v>
      </c>
      <c r="G4" s="124" t="s">
        <v>5</v>
      </c>
      <c r="H4" s="80" t="s">
        <v>505</v>
      </c>
    </row>
    <row r="5" spans="1:8" s="3" customFormat="1" x14ac:dyDescent="0.2">
      <c r="A5" s="95"/>
      <c r="B5" s="95"/>
      <c r="C5" s="25"/>
      <c r="D5" s="28"/>
      <c r="E5" s="28"/>
      <c r="F5" s="27"/>
      <c r="G5" s="6"/>
    </row>
    <row r="6" spans="1:8" s="3" customFormat="1" x14ac:dyDescent="0.2">
      <c r="A6" s="210"/>
      <c r="B6" s="210"/>
      <c r="C6" s="67"/>
      <c r="D6" s="35"/>
      <c r="E6" s="35"/>
      <c r="F6" s="65"/>
      <c r="G6" s="66"/>
    </row>
    <row r="7" spans="1:8" s="3" customFormat="1" x14ac:dyDescent="0.2">
      <c r="A7" s="210" t="s">
        <v>444</v>
      </c>
      <c r="B7" s="210"/>
      <c r="C7" s="200" t="s">
        <v>445</v>
      </c>
      <c r="D7" s="35"/>
      <c r="E7" s="35"/>
      <c r="F7" s="65"/>
      <c r="G7" s="66"/>
    </row>
    <row r="8" spans="1:8" s="3" customFormat="1" ht="25.5" x14ac:dyDescent="0.2">
      <c r="A8" s="117"/>
      <c r="B8" s="210" t="s">
        <v>446</v>
      </c>
      <c r="C8" s="135" t="s">
        <v>510</v>
      </c>
      <c r="D8" s="35"/>
      <c r="E8" s="35"/>
      <c r="F8" s="65"/>
      <c r="G8" s="66"/>
      <c r="H8" s="81" t="s">
        <v>504</v>
      </c>
    </row>
    <row r="9" spans="1:8" s="3" customFormat="1" ht="20.100000000000001" customHeight="1" x14ac:dyDescent="0.2">
      <c r="A9" s="117"/>
      <c r="B9" s="210" t="s">
        <v>17</v>
      </c>
      <c r="C9" s="135" t="s">
        <v>511</v>
      </c>
      <c r="D9" s="35" t="s">
        <v>169</v>
      </c>
      <c r="E9" s="35">
        <v>2</v>
      </c>
      <c r="F9" s="65"/>
      <c r="G9" s="66"/>
      <c r="H9" s="81"/>
    </row>
    <row r="10" spans="1:8" s="3" customFormat="1" ht="20.100000000000001" customHeight="1" x14ac:dyDescent="0.2">
      <c r="A10" s="117"/>
      <c r="B10" s="210" t="s">
        <v>19</v>
      </c>
      <c r="C10" s="135" t="s">
        <v>512</v>
      </c>
      <c r="D10" s="35" t="s">
        <v>169</v>
      </c>
      <c r="E10" s="35">
        <v>0.1</v>
      </c>
      <c r="F10" s="65"/>
      <c r="G10" s="66"/>
      <c r="H10" s="81"/>
    </row>
    <row r="11" spans="1:8" s="3" customFormat="1" ht="25.5" x14ac:dyDescent="0.2">
      <c r="A11" s="223"/>
      <c r="B11" s="210" t="s">
        <v>447</v>
      </c>
      <c r="C11" s="98" t="s">
        <v>525</v>
      </c>
      <c r="D11" s="35" t="s">
        <v>404</v>
      </c>
      <c r="E11" s="35">
        <v>25</v>
      </c>
      <c r="F11" s="65"/>
      <c r="G11" s="66"/>
      <c r="H11" s="81" t="s">
        <v>504</v>
      </c>
    </row>
    <row r="12" spans="1:8" s="3" customFormat="1" x14ac:dyDescent="0.2">
      <c r="A12" s="117"/>
      <c r="B12" s="210"/>
      <c r="C12" s="98"/>
      <c r="D12" s="35"/>
      <c r="E12" s="35"/>
      <c r="F12" s="65"/>
      <c r="G12" s="66"/>
      <c r="H12" s="81" t="s">
        <v>504</v>
      </c>
    </row>
    <row r="13" spans="1:8" s="3" customFormat="1" x14ac:dyDescent="0.2">
      <c r="A13" s="117" t="s">
        <v>448</v>
      </c>
      <c r="B13" s="210"/>
      <c r="C13" s="200" t="s">
        <v>449</v>
      </c>
      <c r="D13" s="35"/>
      <c r="E13" s="35"/>
      <c r="F13" s="65"/>
      <c r="G13" s="66"/>
    </row>
    <row r="14" spans="1:8" s="3" customFormat="1" ht="20.100000000000001" customHeight="1" x14ac:dyDescent="0.2">
      <c r="A14" s="223"/>
      <c r="B14" s="210" t="s">
        <v>450</v>
      </c>
      <c r="C14" s="222" t="s">
        <v>451</v>
      </c>
      <c r="D14" s="35" t="s">
        <v>310</v>
      </c>
      <c r="E14" s="35">
        <v>60</v>
      </c>
      <c r="F14" s="65"/>
      <c r="G14" s="66"/>
    </row>
    <row r="15" spans="1:8" s="3" customFormat="1" ht="38.25" x14ac:dyDescent="0.2">
      <c r="A15" s="117" t="s">
        <v>452</v>
      </c>
      <c r="B15" s="210"/>
      <c r="C15" s="97" t="s">
        <v>453</v>
      </c>
      <c r="D15" s="35" t="s">
        <v>169</v>
      </c>
      <c r="E15" s="35">
        <v>2.2000000000000002</v>
      </c>
      <c r="F15" s="65"/>
      <c r="G15" s="66"/>
    </row>
    <row r="16" spans="1:8" s="3" customFormat="1" x14ac:dyDescent="0.2">
      <c r="A16" s="210"/>
      <c r="B16" s="210"/>
      <c r="C16" s="224"/>
      <c r="D16" s="35"/>
      <c r="E16" s="35"/>
      <c r="F16" s="65"/>
      <c r="G16" s="66"/>
    </row>
    <row r="17" spans="1:7" s="3" customFormat="1" x14ac:dyDescent="0.2">
      <c r="A17" s="210"/>
      <c r="B17" s="210"/>
      <c r="C17" s="206"/>
      <c r="D17" s="35"/>
      <c r="E17" s="35"/>
      <c r="F17" s="65"/>
      <c r="G17" s="66"/>
    </row>
    <row r="18" spans="1:7" x14ac:dyDescent="0.2">
      <c r="A18" s="67"/>
      <c r="B18" s="67"/>
      <c r="C18" s="148"/>
      <c r="D18" s="35"/>
      <c r="E18" s="35"/>
      <c r="F18" s="65"/>
      <c r="G18" s="66"/>
    </row>
    <row r="19" spans="1:7" x14ac:dyDescent="0.2">
      <c r="A19" s="63" t="s">
        <v>14</v>
      </c>
      <c r="B19" s="63"/>
      <c r="C19" s="63"/>
      <c r="D19" s="58"/>
      <c r="E19" s="64"/>
      <c r="F19" s="177"/>
      <c r="G19" s="173"/>
    </row>
    <row r="51" spans="4:4" x14ac:dyDescent="0.2">
      <c r="D51" s="88">
        <v>21</v>
      </c>
    </row>
    <row r="1048295" spans="4:4" x14ac:dyDescent="0.2">
      <c r="D1048295" s="7"/>
    </row>
  </sheetData>
  <sheetProtection algorithmName="SHA-512" hashValue="8JSc2CcYHfdLqem+h7j+mGCNx/rMPVuP0A/d+ISs6Dmo3/dvpem7EIEjeaQnN1ChSHWtHMELFEpMQZJn1u8rXg==" saltValue="4QkcVXhqHim4iUbSdoM7Ww==" spinCount="100000" sheet="1" objects="1" scenarios="1"/>
  <mergeCells count="3">
    <mergeCell ref="D3:G3"/>
    <mergeCell ref="A1:E1"/>
    <mergeCell ref="A2:E2"/>
  </mergeCells>
  <phoneticPr fontId="7" type="noConversion"/>
  <pageMargins left="0.75" right="0.75" top="1" bottom="1" header="0.5" footer="0.5"/>
  <pageSetup paperSize="9" scale="5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84C8-C606-45C8-8581-00A3E7139C0C}">
  <dimension ref="A1:G1048292"/>
  <sheetViews>
    <sheetView view="pageBreakPreview" zoomScaleNormal="100" zoomScaleSheetLayoutView="100" workbookViewId="0">
      <selection activeCell="A5" activeCellId="1" sqref="A1:G4 A5:E16"/>
    </sheetView>
  </sheetViews>
  <sheetFormatPr defaultRowHeight="12.75" x14ac:dyDescent="0.2"/>
  <cols>
    <col min="1" max="1" width="9.28515625" style="1" customWidth="1"/>
    <col min="2" max="2" width="10" style="16" bestFit="1" customWidth="1"/>
    <col min="3" max="3" width="40.7109375" style="1" customWidth="1"/>
    <col min="4" max="4" width="25.5703125" style="1" bestFit="1" customWidth="1"/>
    <col min="5" max="7" width="20.7109375" style="1" customWidth="1"/>
    <col min="8" max="256" width="9.140625" style="1"/>
    <col min="257" max="257" width="9.28515625" style="1" customWidth="1"/>
    <col min="258" max="258" width="6.7109375" style="1" customWidth="1"/>
    <col min="259" max="259" width="40.7109375" style="1" customWidth="1"/>
    <col min="260" max="263" width="9.28515625" style="1" customWidth="1"/>
    <col min="264" max="512" width="9.140625" style="1"/>
    <col min="513" max="513" width="9.28515625" style="1" customWidth="1"/>
    <col min="514" max="514" width="6.7109375" style="1" customWidth="1"/>
    <col min="515" max="515" width="40.7109375" style="1" customWidth="1"/>
    <col min="516" max="519" width="9.28515625" style="1" customWidth="1"/>
    <col min="520" max="768" width="9.140625" style="1"/>
    <col min="769" max="769" width="9.28515625" style="1" customWidth="1"/>
    <col min="770" max="770" width="6.7109375" style="1" customWidth="1"/>
    <col min="771" max="771" width="40.7109375" style="1" customWidth="1"/>
    <col min="772" max="775" width="9.28515625" style="1" customWidth="1"/>
    <col min="776" max="1024" width="9.140625" style="1"/>
    <col min="1025" max="1025" width="9.28515625" style="1" customWidth="1"/>
    <col min="1026" max="1026" width="6.7109375" style="1" customWidth="1"/>
    <col min="1027" max="1027" width="40.7109375" style="1" customWidth="1"/>
    <col min="1028" max="1031" width="9.28515625" style="1" customWidth="1"/>
    <col min="1032" max="1280" width="9.140625" style="1"/>
    <col min="1281" max="1281" width="9.28515625" style="1" customWidth="1"/>
    <col min="1282" max="1282" width="6.7109375" style="1" customWidth="1"/>
    <col min="1283" max="1283" width="40.7109375" style="1" customWidth="1"/>
    <col min="1284" max="1287" width="9.28515625" style="1" customWidth="1"/>
    <col min="1288" max="1536" width="9.140625" style="1"/>
    <col min="1537" max="1537" width="9.28515625" style="1" customWidth="1"/>
    <col min="1538" max="1538" width="6.7109375" style="1" customWidth="1"/>
    <col min="1539" max="1539" width="40.7109375" style="1" customWidth="1"/>
    <col min="1540" max="1543" width="9.28515625" style="1" customWidth="1"/>
    <col min="1544" max="1792" width="9.140625" style="1"/>
    <col min="1793" max="1793" width="9.28515625" style="1" customWidth="1"/>
    <col min="1794" max="1794" width="6.7109375" style="1" customWidth="1"/>
    <col min="1795" max="1795" width="40.7109375" style="1" customWidth="1"/>
    <col min="1796" max="1799" width="9.28515625" style="1" customWidth="1"/>
    <col min="1800" max="2048" width="9.140625" style="1"/>
    <col min="2049" max="2049" width="9.28515625" style="1" customWidth="1"/>
    <col min="2050" max="2050" width="6.7109375" style="1" customWidth="1"/>
    <col min="2051" max="2051" width="40.7109375" style="1" customWidth="1"/>
    <col min="2052" max="2055" width="9.28515625" style="1" customWidth="1"/>
    <col min="2056" max="2304" width="9.140625" style="1"/>
    <col min="2305" max="2305" width="9.28515625" style="1" customWidth="1"/>
    <col min="2306" max="2306" width="6.7109375" style="1" customWidth="1"/>
    <col min="2307" max="2307" width="40.7109375" style="1" customWidth="1"/>
    <col min="2308" max="2311" width="9.28515625" style="1" customWidth="1"/>
    <col min="2312" max="2560" width="9.140625" style="1"/>
    <col min="2561" max="2561" width="9.28515625" style="1" customWidth="1"/>
    <col min="2562" max="2562" width="6.7109375" style="1" customWidth="1"/>
    <col min="2563" max="2563" width="40.7109375" style="1" customWidth="1"/>
    <col min="2564" max="2567" width="9.28515625" style="1" customWidth="1"/>
    <col min="2568" max="2816" width="9.140625" style="1"/>
    <col min="2817" max="2817" width="9.28515625" style="1" customWidth="1"/>
    <col min="2818" max="2818" width="6.7109375" style="1" customWidth="1"/>
    <col min="2819" max="2819" width="40.7109375" style="1" customWidth="1"/>
    <col min="2820" max="2823" width="9.28515625" style="1" customWidth="1"/>
    <col min="2824" max="3072" width="9.140625" style="1"/>
    <col min="3073" max="3073" width="9.28515625" style="1" customWidth="1"/>
    <col min="3074" max="3074" width="6.7109375" style="1" customWidth="1"/>
    <col min="3075" max="3075" width="40.7109375" style="1" customWidth="1"/>
    <col min="3076" max="3079" width="9.28515625" style="1" customWidth="1"/>
    <col min="3080" max="3328" width="9.140625" style="1"/>
    <col min="3329" max="3329" width="9.28515625" style="1" customWidth="1"/>
    <col min="3330" max="3330" width="6.7109375" style="1" customWidth="1"/>
    <col min="3331" max="3331" width="40.7109375" style="1" customWidth="1"/>
    <col min="3332" max="3335" width="9.28515625" style="1" customWidth="1"/>
    <col min="3336" max="3584" width="9.140625" style="1"/>
    <col min="3585" max="3585" width="9.28515625" style="1" customWidth="1"/>
    <col min="3586" max="3586" width="6.7109375" style="1" customWidth="1"/>
    <col min="3587" max="3587" width="40.7109375" style="1" customWidth="1"/>
    <col min="3588" max="3591" width="9.28515625" style="1" customWidth="1"/>
    <col min="3592" max="3840" width="9.140625" style="1"/>
    <col min="3841" max="3841" width="9.28515625" style="1" customWidth="1"/>
    <col min="3842" max="3842" width="6.7109375" style="1" customWidth="1"/>
    <col min="3843" max="3843" width="40.7109375" style="1" customWidth="1"/>
    <col min="3844" max="3847" width="9.28515625" style="1" customWidth="1"/>
    <col min="3848" max="4096" width="9.140625" style="1"/>
    <col min="4097" max="4097" width="9.28515625" style="1" customWidth="1"/>
    <col min="4098" max="4098" width="6.7109375" style="1" customWidth="1"/>
    <col min="4099" max="4099" width="40.7109375" style="1" customWidth="1"/>
    <col min="4100" max="4103" width="9.28515625" style="1" customWidth="1"/>
    <col min="4104" max="4352" width="9.140625" style="1"/>
    <col min="4353" max="4353" width="9.28515625" style="1" customWidth="1"/>
    <col min="4354" max="4354" width="6.7109375" style="1" customWidth="1"/>
    <col min="4355" max="4355" width="40.7109375" style="1" customWidth="1"/>
    <col min="4356" max="4359" width="9.28515625" style="1" customWidth="1"/>
    <col min="4360" max="4608" width="9.140625" style="1"/>
    <col min="4609" max="4609" width="9.28515625" style="1" customWidth="1"/>
    <col min="4610" max="4610" width="6.7109375" style="1" customWidth="1"/>
    <col min="4611" max="4611" width="40.7109375" style="1" customWidth="1"/>
    <col min="4612" max="4615" width="9.28515625" style="1" customWidth="1"/>
    <col min="4616" max="4864" width="9.140625" style="1"/>
    <col min="4865" max="4865" width="9.28515625" style="1" customWidth="1"/>
    <col min="4866" max="4866" width="6.7109375" style="1" customWidth="1"/>
    <col min="4867" max="4867" width="40.7109375" style="1" customWidth="1"/>
    <col min="4868" max="4871" width="9.28515625" style="1" customWidth="1"/>
    <col min="4872" max="5120" width="9.140625" style="1"/>
    <col min="5121" max="5121" width="9.28515625" style="1" customWidth="1"/>
    <col min="5122" max="5122" width="6.7109375" style="1" customWidth="1"/>
    <col min="5123" max="5123" width="40.7109375" style="1" customWidth="1"/>
    <col min="5124" max="5127" width="9.28515625" style="1" customWidth="1"/>
    <col min="5128" max="5376" width="9.140625" style="1"/>
    <col min="5377" max="5377" width="9.28515625" style="1" customWidth="1"/>
    <col min="5378" max="5378" width="6.7109375" style="1" customWidth="1"/>
    <col min="5379" max="5379" width="40.7109375" style="1" customWidth="1"/>
    <col min="5380" max="5383" width="9.28515625" style="1" customWidth="1"/>
    <col min="5384" max="5632" width="9.140625" style="1"/>
    <col min="5633" max="5633" width="9.28515625" style="1" customWidth="1"/>
    <col min="5634" max="5634" width="6.7109375" style="1" customWidth="1"/>
    <col min="5635" max="5635" width="40.7109375" style="1" customWidth="1"/>
    <col min="5636" max="5639" width="9.28515625" style="1" customWidth="1"/>
    <col min="5640" max="5888" width="9.140625" style="1"/>
    <col min="5889" max="5889" width="9.28515625" style="1" customWidth="1"/>
    <col min="5890" max="5890" width="6.7109375" style="1" customWidth="1"/>
    <col min="5891" max="5891" width="40.7109375" style="1" customWidth="1"/>
    <col min="5892" max="5895" width="9.28515625" style="1" customWidth="1"/>
    <col min="5896" max="6144" width="9.140625" style="1"/>
    <col min="6145" max="6145" width="9.28515625" style="1" customWidth="1"/>
    <col min="6146" max="6146" width="6.7109375" style="1" customWidth="1"/>
    <col min="6147" max="6147" width="40.7109375" style="1" customWidth="1"/>
    <col min="6148" max="6151" width="9.28515625" style="1" customWidth="1"/>
    <col min="6152" max="6400" width="9.140625" style="1"/>
    <col min="6401" max="6401" width="9.28515625" style="1" customWidth="1"/>
    <col min="6402" max="6402" width="6.7109375" style="1" customWidth="1"/>
    <col min="6403" max="6403" width="40.7109375" style="1" customWidth="1"/>
    <col min="6404" max="6407" width="9.28515625" style="1" customWidth="1"/>
    <col min="6408" max="6656" width="9.140625" style="1"/>
    <col min="6657" max="6657" width="9.28515625" style="1" customWidth="1"/>
    <col min="6658" max="6658" width="6.7109375" style="1" customWidth="1"/>
    <col min="6659" max="6659" width="40.7109375" style="1" customWidth="1"/>
    <col min="6660" max="6663" width="9.28515625" style="1" customWidth="1"/>
    <col min="6664" max="6912" width="9.140625" style="1"/>
    <col min="6913" max="6913" width="9.28515625" style="1" customWidth="1"/>
    <col min="6914" max="6914" width="6.7109375" style="1" customWidth="1"/>
    <col min="6915" max="6915" width="40.7109375" style="1" customWidth="1"/>
    <col min="6916" max="6919" width="9.28515625" style="1" customWidth="1"/>
    <col min="6920" max="7168" width="9.140625" style="1"/>
    <col min="7169" max="7169" width="9.28515625" style="1" customWidth="1"/>
    <col min="7170" max="7170" width="6.7109375" style="1" customWidth="1"/>
    <col min="7171" max="7171" width="40.7109375" style="1" customWidth="1"/>
    <col min="7172" max="7175" width="9.28515625" style="1" customWidth="1"/>
    <col min="7176" max="7424" width="9.140625" style="1"/>
    <col min="7425" max="7425" width="9.28515625" style="1" customWidth="1"/>
    <col min="7426" max="7426" width="6.7109375" style="1" customWidth="1"/>
    <col min="7427" max="7427" width="40.7109375" style="1" customWidth="1"/>
    <col min="7428" max="7431" width="9.28515625" style="1" customWidth="1"/>
    <col min="7432" max="7680" width="9.140625" style="1"/>
    <col min="7681" max="7681" width="9.28515625" style="1" customWidth="1"/>
    <col min="7682" max="7682" width="6.7109375" style="1" customWidth="1"/>
    <col min="7683" max="7683" width="40.7109375" style="1" customWidth="1"/>
    <col min="7684" max="7687" width="9.28515625" style="1" customWidth="1"/>
    <col min="7688" max="7936" width="9.140625" style="1"/>
    <col min="7937" max="7937" width="9.28515625" style="1" customWidth="1"/>
    <col min="7938" max="7938" width="6.7109375" style="1" customWidth="1"/>
    <col min="7939" max="7939" width="40.7109375" style="1" customWidth="1"/>
    <col min="7940" max="7943" width="9.28515625" style="1" customWidth="1"/>
    <col min="7944" max="8192" width="9.140625" style="1"/>
    <col min="8193" max="8193" width="9.28515625" style="1" customWidth="1"/>
    <col min="8194" max="8194" width="6.7109375" style="1" customWidth="1"/>
    <col min="8195" max="8195" width="40.7109375" style="1" customWidth="1"/>
    <col min="8196" max="8199" width="9.28515625" style="1" customWidth="1"/>
    <col min="8200" max="8448" width="9.140625" style="1"/>
    <col min="8449" max="8449" width="9.28515625" style="1" customWidth="1"/>
    <col min="8450" max="8450" width="6.7109375" style="1" customWidth="1"/>
    <col min="8451" max="8451" width="40.7109375" style="1" customWidth="1"/>
    <col min="8452" max="8455" width="9.28515625" style="1" customWidth="1"/>
    <col min="8456" max="8704" width="9.140625" style="1"/>
    <col min="8705" max="8705" width="9.28515625" style="1" customWidth="1"/>
    <col min="8706" max="8706" width="6.7109375" style="1" customWidth="1"/>
    <col min="8707" max="8707" width="40.7109375" style="1" customWidth="1"/>
    <col min="8708" max="8711" width="9.28515625" style="1" customWidth="1"/>
    <col min="8712" max="8960" width="9.140625" style="1"/>
    <col min="8961" max="8961" width="9.28515625" style="1" customWidth="1"/>
    <col min="8962" max="8962" width="6.7109375" style="1" customWidth="1"/>
    <col min="8963" max="8963" width="40.7109375" style="1" customWidth="1"/>
    <col min="8964" max="8967" width="9.28515625" style="1" customWidth="1"/>
    <col min="8968" max="9216" width="9.140625" style="1"/>
    <col min="9217" max="9217" width="9.28515625" style="1" customWidth="1"/>
    <col min="9218" max="9218" width="6.7109375" style="1" customWidth="1"/>
    <col min="9219" max="9219" width="40.7109375" style="1" customWidth="1"/>
    <col min="9220" max="9223" width="9.28515625" style="1" customWidth="1"/>
    <col min="9224" max="9472" width="9.140625" style="1"/>
    <col min="9473" max="9473" width="9.28515625" style="1" customWidth="1"/>
    <col min="9474" max="9474" width="6.7109375" style="1" customWidth="1"/>
    <col min="9475" max="9475" width="40.7109375" style="1" customWidth="1"/>
    <col min="9476" max="9479" width="9.28515625" style="1" customWidth="1"/>
    <col min="9480" max="9728" width="9.140625" style="1"/>
    <col min="9729" max="9729" width="9.28515625" style="1" customWidth="1"/>
    <col min="9730" max="9730" width="6.7109375" style="1" customWidth="1"/>
    <col min="9731" max="9731" width="40.7109375" style="1" customWidth="1"/>
    <col min="9732" max="9735" width="9.28515625" style="1" customWidth="1"/>
    <col min="9736" max="9984" width="9.140625" style="1"/>
    <col min="9985" max="9985" width="9.28515625" style="1" customWidth="1"/>
    <col min="9986" max="9986" width="6.7109375" style="1" customWidth="1"/>
    <col min="9987" max="9987" width="40.7109375" style="1" customWidth="1"/>
    <col min="9988" max="9991" width="9.28515625" style="1" customWidth="1"/>
    <col min="9992" max="10240" width="9.140625" style="1"/>
    <col min="10241" max="10241" width="9.28515625" style="1" customWidth="1"/>
    <col min="10242" max="10242" width="6.7109375" style="1" customWidth="1"/>
    <col min="10243" max="10243" width="40.7109375" style="1" customWidth="1"/>
    <col min="10244" max="10247" width="9.28515625" style="1" customWidth="1"/>
    <col min="10248" max="10496" width="9.140625" style="1"/>
    <col min="10497" max="10497" width="9.28515625" style="1" customWidth="1"/>
    <col min="10498" max="10498" width="6.7109375" style="1" customWidth="1"/>
    <col min="10499" max="10499" width="40.7109375" style="1" customWidth="1"/>
    <col min="10500" max="10503" width="9.28515625" style="1" customWidth="1"/>
    <col min="10504" max="10752" width="9.140625" style="1"/>
    <col min="10753" max="10753" width="9.28515625" style="1" customWidth="1"/>
    <col min="10754" max="10754" width="6.7109375" style="1" customWidth="1"/>
    <col min="10755" max="10755" width="40.7109375" style="1" customWidth="1"/>
    <col min="10756" max="10759" width="9.28515625" style="1" customWidth="1"/>
    <col min="10760" max="11008" width="9.140625" style="1"/>
    <col min="11009" max="11009" width="9.28515625" style="1" customWidth="1"/>
    <col min="11010" max="11010" width="6.7109375" style="1" customWidth="1"/>
    <col min="11011" max="11011" width="40.7109375" style="1" customWidth="1"/>
    <col min="11012" max="11015" width="9.28515625" style="1" customWidth="1"/>
    <col min="11016" max="11264" width="9.140625" style="1"/>
    <col min="11265" max="11265" width="9.28515625" style="1" customWidth="1"/>
    <col min="11266" max="11266" width="6.7109375" style="1" customWidth="1"/>
    <col min="11267" max="11267" width="40.7109375" style="1" customWidth="1"/>
    <col min="11268" max="11271" width="9.28515625" style="1" customWidth="1"/>
    <col min="11272" max="11520" width="9.140625" style="1"/>
    <col min="11521" max="11521" width="9.28515625" style="1" customWidth="1"/>
    <col min="11522" max="11522" width="6.7109375" style="1" customWidth="1"/>
    <col min="11523" max="11523" width="40.7109375" style="1" customWidth="1"/>
    <col min="11524" max="11527" width="9.28515625" style="1" customWidth="1"/>
    <col min="11528" max="11776" width="9.140625" style="1"/>
    <col min="11777" max="11777" width="9.28515625" style="1" customWidth="1"/>
    <col min="11778" max="11778" width="6.7109375" style="1" customWidth="1"/>
    <col min="11779" max="11779" width="40.7109375" style="1" customWidth="1"/>
    <col min="11780" max="11783" width="9.28515625" style="1" customWidth="1"/>
    <col min="11784" max="12032" width="9.140625" style="1"/>
    <col min="12033" max="12033" width="9.28515625" style="1" customWidth="1"/>
    <col min="12034" max="12034" width="6.7109375" style="1" customWidth="1"/>
    <col min="12035" max="12035" width="40.7109375" style="1" customWidth="1"/>
    <col min="12036" max="12039" width="9.28515625" style="1" customWidth="1"/>
    <col min="12040" max="12288" width="9.140625" style="1"/>
    <col min="12289" max="12289" width="9.28515625" style="1" customWidth="1"/>
    <col min="12290" max="12290" width="6.7109375" style="1" customWidth="1"/>
    <col min="12291" max="12291" width="40.7109375" style="1" customWidth="1"/>
    <col min="12292" max="12295" width="9.28515625" style="1" customWidth="1"/>
    <col min="12296" max="12544" width="9.140625" style="1"/>
    <col min="12545" max="12545" width="9.28515625" style="1" customWidth="1"/>
    <col min="12546" max="12546" width="6.7109375" style="1" customWidth="1"/>
    <col min="12547" max="12547" width="40.7109375" style="1" customWidth="1"/>
    <col min="12548" max="12551" width="9.28515625" style="1" customWidth="1"/>
    <col min="12552" max="12800" width="9.140625" style="1"/>
    <col min="12801" max="12801" width="9.28515625" style="1" customWidth="1"/>
    <col min="12802" max="12802" width="6.7109375" style="1" customWidth="1"/>
    <col min="12803" max="12803" width="40.7109375" style="1" customWidth="1"/>
    <col min="12804" max="12807" width="9.28515625" style="1" customWidth="1"/>
    <col min="12808" max="13056" width="9.140625" style="1"/>
    <col min="13057" max="13057" width="9.28515625" style="1" customWidth="1"/>
    <col min="13058" max="13058" width="6.7109375" style="1" customWidth="1"/>
    <col min="13059" max="13059" width="40.7109375" style="1" customWidth="1"/>
    <col min="13060" max="13063" width="9.28515625" style="1" customWidth="1"/>
    <col min="13064" max="13312" width="9.140625" style="1"/>
    <col min="13313" max="13313" width="9.28515625" style="1" customWidth="1"/>
    <col min="13314" max="13314" width="6.7109375" style="1" customWidth="1"/>
    <col min="13315" max="13315" width="40.7109375" style="1" customWidth="1"/>
    <col min="13316" max="13319" width="9.28515625" style="1" customWidth="1"/>
    <col min="13320" max="13568" width="9.140625" style="1"/>
    <col min="13569" max="13569" width="9.28515625" style="1" customWidth="1"/>
    <col min="13570" max="13570" width="6.7109375" style="1" customWidth="1"/>
    <col min="13571" max="13571" width="40.7109375" style="1" customWidth="1"/>
    <col min="13572" max="13575" width="9.28515625" style="1" customWidth="1"/>
    <col min="13576" max="13824" width="9.140625" style="1"/>
    <col min="13825" max="13825" width="9.28515625" style="1" customWidth="1"/>
    <col min="13826" max="13826" width="6.7109375" style="1" customWidth="1"/>
    <col min="13827" max="13827" width="40.7109375" style="1" customWidth="1"/>
    <col min="13828" max="13831" width="9.28515625" style="1" customWidth="1"/>
    <col min="13832" max="14080" width="9.140625" style="1"/>
    <col min="14081" max="14081" width="9.28515625" style="1" customWidth="1"/>
    <col min="14082" max="14082" width="6.7109375" style="1" customWidth="1"/>
    <col min="14083" max="14083" width="40.7109375" style="1" customWidth="1"/>
    <col min="14084" max="14087" width="9.28515625" style="1" customWidth="1"/>
    <col min="14088" max="14336" width="9.140625" style="1"/>
    <col min="14337" max="14337" width="9.28515625" style="1" customWidth="1"/>
    <col min="14338" max="14338" width="6.7109375" style="1" customWidth="1"/>
    <col min="14339" max="14339" width="40.7109375" style="1" customWidth="1"/>
    <col min="14340" max="14343" width="9.28515625" style="1" customWidth="1"/>
    <col min="14344" max="14592" width="9.140625" style="1"/>
    <col min="14593" max="14593" width="9.28515625" style="1" customWidth="1"/>
    <col min="14594" max="14594" width="6.7109375" style="1" customWidth="1"/>
    <col min="14595" max="14595" width="40.7109375" style="1" customWidth="1"/>
    <col min="14596" max="14599" width="9.28515625" style="1" customWidth="1"/>
    <col min="14600" max="14848" width="9.140625" style="1"/>
    <col min="14849" max="14849" width="9.28515625" style="1" customWidth="1"/>
    <col min="14850" max="14850" width="6.7109375" style="1" customWidth="1"/>
    <col min="14851" max="14851" width="40.7109375" style="1" customWidth="1"/>
    <col min="14852" max="14855" width="9.28515625" style="1" customWidth="1"/>
    <col min="14856" max="15104" width="9.140625" style="1"/>
    <col min="15105" max="15105" width="9.28515625" style="1" customWidth="1"/>
    <col min="15106" max="15106" width="6.7109375" style="1" customWidth="1"/>
    <col min="15107" max="15107" width="40.7109375" style="1" customWidth="1"/>
    <col min="15108" max="15111" width="9.28515625" style="1" customWidth="1"/>
    <col min="15112" max="15360" width="9.140625" style="1"/>
    <col min="15361" max="15361" width="9.28515625" style="1" customWidth="1"/>
    <col min="15362" max="15362" width="6.7109375" style="1" customWidth="1"/>
    <col min="15363" max="15363" width="40.7109375" style="1" customWidth="1"/>
    <col min="15364" max="15367" width="9.28515625" style="1" customWidth="1"/>
    <col min="15368" max="15616" width="9.140625" style="1"/>
    <col min="15617" max="15617" width="9.28515625" style="1" customWidth="1"/>
    <col min="15618" max="15618" width="6.7109375" style="1" customWidth="1"/>
    <col min="15619" max="15619" width="40.7109375" style="1" customWidth="1"/>
    <col min="15620" max="15623" width="9.28515625" style="1" customWidth="1"/>
    <col min="15624" max="15872" width="9.140625" style="1"/>
    <col min="15873" max="15873" width="9.28515625" style="1" customWidth="1"/>
    <col min="15874" max="15874" width="6.7109375" style="1" customWidth="1"/>
    <col min="15875" max="15875" width="40.7109375" style="1" customWidth="1"/>
    <col min="15876" max="15879" width="9.28515625" style="1" customWidth="1"/>
    <col min="15880" max="16128" width="9.140625" style="1"/>
    <col min="16129" max="16129" width="9.28515625" style="1" customWidth="1"/>
    <col min="16130" max="16130" width="6.7109375" style="1" customWidth="1"/>
    <col min="16131" max="16131" width="40.7109375" style="1" customWidth="1"/>
    <col min="16132" max="16135" width="9.28515625" style="1" customWidth="1"/>
    <col min="16136" max="16384" width="9.140625" style="1"/>
  </cols>
  <sheetData>
    <row r="1" spans="1:7" ht="12.75" customHeight="1" x14ac:dyDescent="0.2">
      <c r="A1" s="158" t="s">
        <v>526</v>
      </c>
      <c r="B1" s="158"/>
      <c r="C1" s="158"/>
      <c r="D1" s="158"/>
      <c r="E1" s="158"/>
      <c r="F1" s="73"/>
      <c r="G1" s="73"/>
    </row>
    <row r="2" spans="1:7" x14ac:dyDescent="0.2">
      <c r="A2" s="159" t="s">
        <v>589</v>
      </c>
      <c r="B2" s="159"/>
      <c r="C2" s="159"/>
      <c r="D2" s="159"/>
      <c r="E2" s="159"/>
      <c r="F2" s="73"/>
      <c r="G2" s="73"/>
    </row>
    <row r="3" spans="1:7" ht="48" customHeight="1" x14ac:dyDescent="0.2">
      <c r="A3" s="120" t="s">
        <v>455</v>
      </c>
      <c r="B3" s="121"/>
      <c r="C3" s="121"/>
      <c r="D3" s="160" t="s">
        <v>456</v>
      </c>
      <c r="E3" s="160"/>
      <c r="F3" s="160"/>
      <c r="G3" s="160"/>
    </row>
    <row r="4" spans="1:7" s="3" customFormat="1" x14ac:dyDescent="0.2">
      <c r="A4" s="123" t="s">
        <v>0</v>
      </c>
      <c r="B4" s="123"/>
      <c r="C4" s="124" t="s">
        <v>1</v>
      </c>
      <c r="D4" s="124" t="s">
        <v>2</v>
      </c>
      <c r="E4" s="124" t="s">
        <v>3</v>
      </c>
      <c r="F4" s="124" t="s">
        <v>4</v>
      </c>
      <c r="G4" s="124" t="s">
        <v>5</v>
      </c>
    </row>
    <row r="5" spans="1:7" s="3" customFormat="1" x14ac:dyDescent="0.2">
      <c r="A5" s="95"/>
      <c r="B5" s="95"/>
      <c r="C5" s="25"/>
      <c r="D5" s="28"/>
      <c r="E5" s="28"/>
      <c r="F5" s="6"/>
      <c r="G5" s="6"/>
    </row>
    <row r="6" spans="1:7" s="3" customFormat="1" x14ac:dyDescent="0.2">
      <c r="A6" s="210"/>
      <c r="B6" s="210"/>
      <c r="C6" s="67"/>
      <c r="D6" s="35"/>
      <c r="E6" s="35"/>
      <c r="F6" s="66"/>
      <c r="G6" s="66"/>
    </row>
    <row r="7" spans="1:7" s="3" customFormat="1" x14ac:dyDescent="0.2">
      <c r="A7" s="210" t="s">
        <v>457</v>
      </c>
      <c r="B7" s="210"/>
      <c r="C7" s="225" t="s">
        <v>458</v>
      </c>
      <c r="D7" s="35"/>
      <c r="E7" s="35"/>
      <c r="F7" s="66"/>
      <c r="G7" s="66"/>
    </row>
    <row r="8" spans="1:7" s="3" customFormat="1" x14ac:dyDescent="0.2">
      <c r="A8" s="226"/>
      <c r="B8" s="210"/>
      <c r="C8" s="57"/>
      <c r="D8" s="35"/>
      <c r="E8" s="35"/>
      <c r="F8" s="65"/>
      <c r="G8" s="66"/>
    </row>
    <row r="9" spans="1:7" s="3" customFormat="1" ht="20.100000000000001" customHeight="1" x14ac:dyDescent="0.2">
      <c r="A9" s="226"/>
      <c r="B9" s="210" t="s">
        <v>459</v>
      </c>
      <c r="C9" s="156" t="s">
        <v>460</v>
      </c>
      <c r="D9" s="35" t="s">
        <v>169</v>
      </c>
      <c r="E9" s="35">
        <v>2.2000000000000002</v>
      </c>
      <c r="F9" s="65"/>
      <c r="G9" s="66"/>
    </row>
    <row r="10" spans="1:7" s="3" customFormat="1" x14ac:dyDescent="0.2">
      <c r="A10" s="226"/>
      <c r="B10" s="210"/>
      <c r="C10" s="201"/>
      <c r="D10" s="35"/>
      <c r="E10" s="35"/>
      <c r="F10" s="65"/>
      <c r="G10" s="66"/>
    </row>
    <row r="11" spans="1:7" s="3" customFormat="1" x14ac:dyDescent="0.2">
      <c r="A11" s="226"/>
      <c r="B11" s="210"/>
      <c r="C11" s="227"/>
      <c r="D11" s="35"/>
      <c r="E11" s="35"/>
      <c r="F11" s="65"/>
      <c r="G11" s="66"/>
    </row>
    <row r="12" spans="1:7" s="3" customFormat="1" x14ac:dyDescent="0.2">
      <c r="A12" s="226"/>
      <c r="B12" s="210"/>
      <c r="C12" s="227"/>
      <c r="D12" s="35"/>
      <c r="E12" s="35"/>
      <c r="F12" s="65"/>
      <c r="G12" s="66"/>
    </row>
    <row r="13" spans="1:7" s="3" customFormat="1" x14ac:dyDescent="0.2">
      <c r="A13" s="226"/>
      <c r="B13" s="210"/>
      <c r="C13" s="228"/>
      <c r="D13" s="35"/>
      <c r="E13" s="35"/>
      <c r="F13" s="65"/>
      <c r="G13" s="66"/>
    </row>
    <row r="14" spans="1:7" s="3" customFormat="1" x14ac:dyDescent="0.2">
      <c r="A14" s="210"/>
      <c r="B14" s="210"/>
      <c r="C14" s="206"/>
      <c r="D14" s="35"/>
      <c r="E14" s="35"/>
      <c r="F14" s="65"/>
      <c r="G14" s="66"/>
    </row>
    <row r="15" spans="1:7" x14ac:dyDescent="0.2">
      <c r="A15" s="67"/>
      <c r="B15" s="67"/>
      <c r="C15" s="148"/>
      <c r="D15" s="35"/>
      <c r="E15" s="35"/>
      <c r="F15" s="65"/>
      <c r="G15" s="66"/>
    </row>
    <row r="16" spans="1:7" x14ac:dyDescent="0.2">
      <c r="A16" s="63" t="s">
        <v>14</v>
      </c>
      <c r="B16" s="63"/>
      <c r="C16" s="63"/>
      <c r="D16" s="58"/>
      <c r="E16" s="64"/>
      <c r="F16" s="177"/>
      <c r="G16" s="173"/>
    </row>
    <row r="53" spans="4:4" x14ac:dyDescent="0.2">
      <c r="D53" s="88">
        <v>22</v>
      </c>
    </row>
    <row r="1048292" spans="4:4" x14ac:dyDescent="0.2">
      <c r="D1048292" s="7"/>
    </row>
  </sheetData>
  <sheetProtection algorithmName="SHA-512" hashValue="LMe+bA4Od8Tq/1GTWfl9leo9qgCvPSJ10QCdyU9tUf+cI8fBFL+W3zETeKIHxxiu5ndQR1SekqM/n25kk7P7XA==" saltValue="vlx2Hu+W6JXB2GhvXCxXQw==" spinCount="100000" sheet="1" objects="1" scenarios="1"/>
  <mergeCells count="3">
    <mergeCell ref="D3:G3"/>
    <mergeCell ref="A1:E1"/>
    <mergeCell ref="A2:E2"/>
  </mergeCells>
  <pageMargins left="0.75" right="0.75" top="1" bottom="1" header="0.5" footer="0.5"/>
  <pageSetup paperSize="9" scale="5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D82A-F1EE-48AC-AE47-2F3F42318FB5}">
  <dimension ref="A1:J1048287"/>
  <sheetViews>
    <sheetView view="pageBreakPreview" zoomScaleNormal="100" zoomScaleSheetLayoutView="100" workbookViewId="0">
      <selection activeCell="A5" activeCellId="1" sqref="A1:I4 A5:G11"/>
    </sheetView>
  </sheetViews>
  <sheetFormatPr defaultRowHeight="12.75" x14ac:dyDescent="0.2"/>
  <cols>
    <col min="1" max="1" width="9.7109375" style="1" customWidth="1"/>
    <col min="2" max="2" width="11.140625" style="16" customWidth="1"/>
    <col min="3" max="4" width="3.85546875" style="16" customWidth="1"/>
    <col min="5" max="5" width="40.7109375" style="1" customWidth="1"/>
    <col min="6" max="6" width="25.5703125" style="1" bestFit="1" customWidth="1"/>
    <col min="7" max="9" width="20.7109375" style="1" customWidth="1"/>
    <col min="10" max="258" width="9.140625" style="1"/>
    <col min="259" max="259" width="9.28515625" style="1" customWidth="1"/>
    <col min="260" max="260" width="6.7109375" style="1" customWidth="1"/>
    <col min="261" max="261" width="40.7109375" style="1" customWidth="1"/>
    <col min="262" max="265" width="9.28515625" style="1" customWidth="1"/>
    <col min="266" max="514" width="9.140625" style="1"/>
    <col min="515" max="515" width="9.28515625" style="1" customWidth="1"/>
    <col min="516" max="516" width="6.7109375" style="1" customWidth="1"/>
    <col min="517" max="517" width="40.7109375" style="1" customWidth="1"/>
    <col min="518" max="521" width="9.28515625" style="1" customWidth="1"/>
    <col min="522" max="770" width="9.140625" style="1"/>
    <col min="771" max="771" width="9.28515625" style="1" customWidth="1"/>
    <col min="772" max="772" width="6.7109375" style="1" customWidth="1"/>
    <col min="773" max="773" width="40.7109375" style="1" customWidth="1"/>
    <col min="774" max="777" width="9.28515625" style="1" customWidth="1"/>
    <col min="778" max="1026" width="9.140625" style="1"/>
    <col min="1027" max="1027" width="9.28515625" style="1" customWidth="1"/>
    <col min="1028" max="1028" width="6.7109375" style="1" customWidth="1"/>
    <col min="1029" max="1029" width="40.7109375" style="1" customWidth="1"/>
    <col min="1030" max="1033" width="9.28515625" style="1" customWidth="1"/>
    <col min="1034" max="1282" width="9.140625" style="1"/>
    <col min="1283" max="1283" width="9.28515625" style="1" customWidth="1"/>
    <col min="1284" max="1284" width="6.7109375" style="1" customWidth="1"/>
    <col min="1285" max="1285" width="40.7109375" style="1" customWidth="1"/>
    <col min="1286" max="1289" width="9.28515625" style="1" customWidth="1"/>
    <col min="1290" max="1538" width="9.140625" style="1"/>
    <col min="1539" max="1539" width="9.28515625" style="1" customWidth="1"/>
    <col min="1540" max="1540" width="6.7109375" style="1" customWidth="1"/>
    <col min="1541" max="1541" width="40.7109375" style="1" customWidth="1"/>
    <col min="1542" max="1545" width="9.28515625" style="1" customWidth="1"/>
    <col min="1546" max="1794" width="9.140625" style="1"/>
    <col min="1795" max="1795" width="9.28515625" style="1" customWidth="1"/>
    <col min="1796" max="1796" width="6.7109375" style="1" customWidth="1"/>
    <col min="1797" max="1797" width="40.7109375" style="1" customWidth="1"/>
    <col min="1798" max="1801" width="9.28515625" style="1" customWidth="1"/>
    <col min="1802" max="2050" width="9.140625" style="1"/>
    <col min="2051" max="2051" width="9.28515625" style="1" customWidth="1"/>
    <col min="2052" max="2052" width="6.7109375" style="1" customWidth="1"/>
    <col min="2053" max="2053" width="40.7109375" style="1" customWidth="1"/>
    <col min="2054" max="2057" width="9.28515625" style="1" customWidth="1"/>
    <col min="2058" max="2306" width="9.140625" style="1"/>
    <col min="2307" max="2307" width="9.28515625" style="1" customWidth="1"/>
    <col min="2308" max="2308" width="6.7109375" style="1" customWidth="1"/>
    <col min="2309" max="2309" width="40.7109375" style="1" customWidth="1"/>
    <col min="2310" max="2313" width="9.28515625" style="1" customWidth="1"/>
    <col min="2314" max="2562" width="9.140625" style="1"/>
    <col min="2563" max="2563" width="9.28515625" style="1" customWidth="1"/>
    <col min="2564" max="2564" width="6.7109375" style="1" customWidth="1"/>
    <col min="2565" max="2565" width="40.7109375" style="1" customWidth="1"/>
    <col min="2566" max="2569" width="9.28515625" style="1" customWidth="1"/>
    <col min="2570" max="2818" width="9.140625" style="1"/>
    <col min="2819" max="2819" width="9.28515625" style="1" customWidth="1"/>
    <col min="2820" max="2820" width="6.7109375" style="1" customWidth="1"/>
    <col min="2821" max="2821" width="40.7109375" style="1" customWidth="1"/>
    <col min="2822" max="2825" width="9.28515625" style="1" customWidth="1"/>
    <col min="2826" max="3074" width="9.140625" style="1"/>
    <col min="3075" max="3075" width="9.28515625" style="1" customWidth="1"/>
    <col min="3076" max="3076" width="6.7109375" style="1" customWidth="1"/>
    <col min="3077" max="3077" width="40.7109375" style="1" customWidth="1"/>
    <col min="3078" max="3081" width="9.28515625" style="1" customWidth="1"/>
    <col min="3082" max="3330" width="9.140625" style="1"/>
    <col min="3331" max="3331" width="9.28515625" style="1" customWidth="1"/>
    <col min="3332" max="3332" width="6.7109375" style="1" customWidth="1"/>
    <col min="3333" max="3333" width="40.7109375" style="1" customWidth="1"/>
    <col min="3334" max="3337" width="9.28515625" style="1" customWidth="1"/>
    <col min="3338" max="3586" width="9.140625" style="1"/>
    <col min="3587" max="3587" width="9.28515625" style="1" customWidth="1"/>
    <col min="3588" max="3588" width="6.7109375" style="1" customWidth="1"/>
    <col min="3589" max="3589" width="40.7109375" style="1" customWidth="1"/>
    <col min="3590" max="3593" width="9.28515625" style="1" customWidth="1"/>
    <col min="3594" max="3842" width="9.140625" style="1"/>
    <col min="3843" max="3843" width="9.28515625" style="1" customWidth="1"/>
    <col min="3844" max="3844" width="6.7109375" style="1" customWidth="1"/>
    <col min="3845" max="3845" width="40.7109375" style="1" customWidth="1"/>
    <col min="3846" max="3849" width="9.28515625" style="1" customWidth="1"/>
    <col min="3850" max="4098" width="9.140625" style="1"/>
    <col min="4099" max="4099" width="9.28515625" style="1" customWidth="1"/>
    <col min="4100" max="4100" width="6.7109375" style="1" customWidth="1"/>
    <col min="4101" max="4101" width="40.7109375" style="1" customWidth="1"/>
    <col min="4102" max="4105" width="9.28515625" style="1" customWidth="1"/>
    <col min="4106" max="4354" width="9.140625" style="1"/>
    <col min="4355" max="4355" width="9.28515625" style="1" customWidth="1"/>
    <col min="4356" max="4356" width="6.7109375" style="1" customWidth="1"/>
    <col min="4357" max="4357" width="40.7109375" style="1" customWidth="1"/>
    <col min="4358" max="4361" width="9.28515625" style="1" customWidth="1"/>
    <col min="4362" max="4610" width="9.140625" style="1"/>
    <col min="4611" max="4611" width="9.28515625" style="1" customWidth="1"/>
    <col min="4612" max="4612" width="6.7109375" style="1" customWidth="1"/>
    <col min="4613" max="4613" width="40.7109375" style="1" customWidth="1"/>
    <col min="4614" max="4617" width="9.28515625" style="1" customWidth="1"/>
    <col min="4618" max="4866" width="9.140625" style="1"/>
    <col min="4867" max="4867" width="9.28515625" style="1" customWidth="1"/>
    <col min="4868" max="4868" width="6.7109375" style="1" customWidth="1"/>
    <col min="4869" max="4869" width="40.7109375" style="1" customWidth="1"/>
    <col min="4870" max="4873" width="9.28515625" style="1" customWidth="1"/>
    <col min="4874" max="5122" width="9.140625" style="1"/>
    <col min="5123" max="5123" width="9.28515625" style="1" customWidth="1"/>
    <col min="5124" max="5124" width="6.7109375" style="1" customWidth="1"/>
    <col min="5125" max="5125" width="40.7109375" style="1" customWidth="1"/>
    <col min="5126" max="5129" width="9.28515625" style="1" customWidth="1"/>
    <col min="5130" max="5378" width="9.140625" style="1"/>
    <col min="5379" max="5379" width="9.28515625" style="1" customWidth="1"/>
    <col min="5380" max="5380" width="6.7109375" style="1" customWidth="1"/>
    <col min="5381" max="5381" width="40.7109375" style="1" customWidth="1"/>
    <col min="5382" max="5385" width="9.28515625" style="1" customWidth="1"/>
    <col min="5386" max="5634" width="9.140625" style="1"/>
    <col min="5635" max="5635" width="9.28515625" style="1" customWidth="1"/>
    <col min="5636" max="5636" width="6.7109375" style="1" customWidth="1"/>
    <col min="5637" max="5637" width="40.7109375" style="1" customWidth="1"/>
    <col min="5638" max="5641" width="9.28515625" style="1" customWidth="1"/>
    <col min="5642" max="5890" width="9.140625" style="1"/>
    <col min="5891" max="5891" width="9.28515625" style="1" customWidth="1"/>
    <col min="5892" max="5892" width="6.7109375" style="1" customWidth="1"/>
    <col min="5893" max="5893" width="40.7109375" style="1" customWidth="1"/>
    <col min="5894" max="5897" width="9.28515625" style="1" customWidth="1"/>
    <col min="5898" max="6146" width="9.140625" style="1"/>
    <col min="6147" max="6147" width="9.28515625" style="1" customWidth="1"/>
    <col min="6148" max="6148" width="6.7109375" style="1" customWidth="1"/>
    <col min="6149" max="6149" width="40.7109375" style="1" customWidth="1"/>
    <col min="6150" max="6153" width="9.28515625" style="1" customWidth="1"/>
    <col min="6154" max="6402" width="9.140625" style="1"/>
    <col min="6403" max="6403" width="9.28515625" style="1" customWidth="1"/>
    <col min="6404" max="6404" width="6.7109375" style="1" customWidth="1"/>
    <col min="6405" max="6405" width="40.7109375" style="1" customWidth="1"/>
    <col min="6406" max="6409" width="9.28515625" style="1" customWidth="1"/>
    <col min="6410" max="6658" width="9.140625" style="1"/>
    <col min="6659" max="6659" width="9.28515625" style="1" customWidth="1"/>
    <col min="6660" max="6660" width="6.7109375" style="1" customWidth="1"/>
    <col min="6661" max="6661" width="40.7109375" style="1" customWidth="1"/>
    <col min="6662" max="6665" width="9.28515625" style="1" customWidth="1"/>
    <col min="6666" max="6914" width="9.140625" style="1"/>
    <col min="6915" max="6915" width="9.28515625" style="1" customWidth="1"/>
    <col min="6916" max="6916" width="6.7109375" style="1" customWidth="1"/>
    <col min="6917" max="6917" width="40.7109375" style="1" customWidth="1"/>
    <col min="6918" max="6921" width="9.28515625" style="1" customWidth="1"/>
    <col min="6922" max="7170" width="9.140625" style="1"/>
    <col min="7171" max="7171" width="9.28515625" style="1" customWidth="1"/>
    <col min="7172" max="7172" width="6.7109375" style="1" customWidth="1"/>
    <col min="7173" max="7173" width="40.7109375" style="1" customWidth="1"/>
    <col min="7174" max="7177" width="9.28515625" style="1" customWidth="1"/>
    <col min="7178" max="7426" width="9.140625" style="1"/>
    <col min="7427" max="7427" width="9.28515625" style="1" customWidth="1"/>
    <col min="7428" max="7428" width="6.7109375" style="1" customWidth="1"/>
    <col min="7429" max="7429" width="40.7109375" style="1" customWidth="1"/>
    <col min="7430" max="7433" width="9.28515625" style="1" customWidth="1"/>
    <col min="7434" max="7682" width="9.140625" style="1"/>
    <col min="7683" max="7683" width="9.28515625" style="1" customWidth="1"/>
    <col min="7684" max="7684" width="6.7109375" style="1" customWidth="1"/>
    <col min="7685" max="7685" width="40.7109375" style="1" customWidth="1"/>
    <col min="7686" max="7689" width="9.28515625" style="1" customWidth="1"/>
    <col min="7690" max="7938" width="9.140625" style="1"/>
    <col min="7939" max="7939" width="9.28515625" style="1" customWidth="1"/>
    <col min="7940" max="7940" width="6.7109375" style="1" customWidth="1"/>
    <col min="7941" max="7941" width="40.7109375" style="1" customWidth="1"/>
    <col min="7942" max="7945" width="9.28515625" style="1" customWidth="1"/>
    <col min="7946" max="8194" width="9.140625" style="1"/>
    <col min="8195" max="8195" width="9.28515625" style="1" customWidth="1"/>
    <col min="8196" max="8196" width="6.7109375" style="1" customWidth="1"/>
    <col min="8197" max="8197" width="40.7109375" style="1" customWidth="1"/>
    <col min="8198" max="8201" width="9.28515625" style="1" customWidth="1"/>
    <col min="8202" max="8450" width="9.140625" style="1"/>
    <col min="8451" max="8451" width="9.28515625" style="1" customWidth="1"/>
    <col min="8452" max="8452" width="6.7109375" style="1" customWidth="1"/>
    <col min="8453" max="8453" width="40.7109375" style="1" customWidth="1"/>
    <col min="8454" max="8457" width="9.28515625" style="1" customWidth="1"/>
    <col min="8458" max="8706" width="9.140625" style="1"/>
    <col min="8707" max="8707" width="9.28515625" style="1" customWidth="1"/>
    <col min="8708" max="8708" width="6.7109375" style="1" customWidth="1"/>
    <col min="8709" max="8709" width="40.7109375" style="1" customWidth="1"/>
    <col min="8710" max="8713" width="9.28515625" style="1" customWidth="1"/>
    <col min="8714" max="8962" width="9.140625" style="1"/>
    <col min="8963" max="8963" width="9.28515625" style="1" customWidth="1"/>
    <col min="8964" max="8964" width="6.7109375" style="1" customWidth="1"/>
    <col min="8965" max="8965" width="40.7109375" style="1" customWidth="1"/>
    <col min="8966" max="8969" width="9.28515625" style="1" customWidth="1"/>
    <col min="8970" max="9218" width="9.140625" style="1"/>
    <col min="9219" max="9219" width="9.28515625" style="1" customWidth="1"/>
    <col min="9220" max="9220" width="6.7109375" style="1" customWidth="1"/>
    <col min="9221" max="9221" width="40.7109375" style="1" customWidth="1"/>
    <col min="9222" max="9225" width="9.28515625" style="1" customWidth="1"/>
    <col min="9226" max="9474" width="9.140625" style="1"/>
    <col min="9475" max="9475" width="9.28515625" style="1" customWidth="1"/>
    <col min="9476" max="9476" width="6.7109375" style="1" customWidth="1"/>
    <col min="9477" max="9477" width="40.7109375" style="1" customWidth="1"/>
    <col min="9478" max="9481" width="9.28515625" style="1" customWidth="1"/>
    <col min="9482" max="9730" width="9.140625" style="1"/>
    <col min="9731" max="9731" width="9.28515625" style="1" customWidth="1"/>
    <col min="9732" max="9732" width="6.7109375" style="1" customWidth="1"/>
    <col min="9733" max="9733" width="40.7109375" style="1" customWidth="1"/>
    <col min="9734" max="9737" width="9.28515625" style="1" customWidth="1"/>
    <col min="9738" max="9986" width="9.140625" style="1"/>
    <col min="9987" max="9987" width="9.28515625" style="1" customWidth="1"/>
    <col min="9988" max="9988" width="6.7109375" style="1" customWidth="1"/>
    <col min="9989" max="9989" width="40.7109375" style="1" customWidth="1"/>
    <col min="9990" max="9993" width="9.28515625" style="1" customWidth="1"/>
    <col min="9994" max="10242" width="9.140625" style="1"/>
    <col min="10243" max="10243" width="9.28515625" style="1" customWidth="1"/>
    <col min="10244" max="10244" width="6.7109375" style="1" customWidth="1"/>
    <col min="10245" max="10245" width="40.7109375" style="1" customWidth="1"/>
    <col min="10246" max="10249" width="9.28515625" style="1" customWidth="1"/>
    <col min="10250" max="10498" width="9.140625" style="1"/>
    <col min="10499" max="10499" width="9.28515625" style="1" customWidth="1"/>
    <col min="10500" max="10500" width="6.7109375" style="1" customWidth="1"/>
    <col min="10501" max="10501" width="40.7109375" style="1" customWidth="1"/>
    <col min="10502" max="10505" width="9.28515625" style="1" customWidth="1"/>
    <col min="10506" max="10754" width="9.140625" style="1"/>
    <col min="10755" max="10755" width="9.28515625" style="1" customWidth="1"/>
    <col min="10756" max="10756" width="6.7109375" style="1" customWidth="1"/>
    <col min="10757" max="10757" width="40.7109375" style="1" customWidth="1"/>
    <col min="10758" max="10761" width="9.28515625" style="1" customWidth="1"/>
    <col min="10762" max="11010" width="9.140625" style="1"/>
    <col min="11011" max="11011" width="9.28515625" style="1" customWidth="1"/>
    <col min="11012" max="11012" width="6.7109375" style="1" customWidth="1"/>
    <col min="11013" max="11013" width="40.7109375" style="1" customWidth="1"/>
    <col min="11014" max="11017" width="9.28515625" style="1" customWidth="1"/>
    <col min="11018" max="11266" width="9.140625" style="1"/>
    <col min="11267" max="11267" width="9.28515625" style="1" customWidth="1"/>
    <col min="11268" max="11268" width="6.7109375" style="1" customWidth="1"/>
    <col min="11269" max="11269" width="40.7109375" style="1" customWidth="1"/>
    <col min="11270" max="11273" width="9.28515625" style="1" customWidth="1"/>
    <col min="11274" max="11522" width="9.140625" style="1"/>
    <col min="11523" max="11523" width="9.28515625" style="1" customWidth="1"/>
    <col min="11524" max="11524" width="6.7109375" style="1" customWidth="1"/>
    <col min="11525" max="11525" width="40.7109375" style="1" customWidth="1"/>
    <col min="11526" max="11529" width="9.28515625" style="1" customWidth="1"/>
    <col min="11530" max="11778" width="9.140625" style="1"/>
    <col min="11779" max="11779" width="9.28515625" style="1" customWidth="1"/>
    <col min="11780" max="11780" width="6.7109375" style="1" customWidth="1"/>
    <col min="11781" max="11781" width="40.7109375" style="1" customWidth="1"/>
    <col min="11782" max="11785" width="9.28515625" style="1" customWidth="1"/>
    <col min="11786" max="12034" width="9.140625" style="1"/>
    <col min="12035" max="12035" width="9.28515625" style="1" customWidth="1"/>
    <col min="12036" max="12036" width="6.7109375" style="1" customWidth="1"/>
    <col min="12037" max="12037" width="40.7109375" style="1" customWidth="1"/>
    <col min="12038" max="12041" width="9.28515625" style="1" customWidth="1"/>
    <col min="12042" max="12290" width="9.140625" style="1"/>
    <col min="12291" max="12291" width="9.28515625" style="1" customWidth="1"/>
    <col min="12292" max="12292" width="6.7109375" style="1" customWidth="1"/>
    <col min="12293" max="12293" width="40.7109375" style="1" customWidth="1"/>
    <col min="12294" max="12297" width="9.28515625" style="1" customWidth="1"/>
    <col min="12298" max="12546" width="9.140625" style="1"/>
    <col min="12547" max="12547" width="9.28515625" style="1" customWidth="1"/>
    <col min="12548" max="12548" width="6.7109375" style="1" customWidth="1"/>
    <col min="12549" max="12549" width="40.7109375" style="1" customWidth="1"/>
    <col min="12550" max="12553" width="9.28515625" style="1" customWidth="1"/>
    <col min="12554" max="12802" width="9.140625" style="1"/>
    <col min="12803" max="12803" width="9.28515625" style="1" customWidth="1"/>
    <col min="12804" max="12804" width="6.7109375" style="1" customWidth="1"/>
    <col min="12805" max="12805" width="40.7109375" style="1" customWidth="1"/>
    <col min="12806" max="12809" width="9.28515625" style="1" customWidth="1"/>
    <col min="12810" max="13058" width="9.140625" style="1"/>
    <col min="13059" max="13059" width="9.28515625" style="1" customWidth="1"/>
    <col min="13060" max="13060" width="6.7109375" style="1" customWidth="1"/>
    <col min="13061" max="13061" width="40.7109375" style="1" customWidth="1"/>
    <col min="13062" max="13065" width="9.28515625" style="1" customWidth="1"/>
    <col min="13066" max="13314" width="9.140625" style="1"/>
    <col min="13315" max="13315" width="9.28515625" style="1" customWidth="1"/>
    <col min="13316" max="13316" width="6.7109375" style="1" customWidth="1"/>
    <col min="13317" max="13317" width="40.7109375" style="1" customWidth="1"/>
    <col min="13318" max="13321" width="9.28515625" style="1" customWidth="1"/>
    <col min="13322" max="13570" width="9.140625" style="1"/>
    <col min="13571" max="13571" width="9.28515625" style="1" customWidth="1"/>
    <col min="13572" max="13572" width="6.7109375" style="1" customWidth="1"/>
    <col min="13573" max="13573" width="40.7109375" style="1" customWidth="1"/>
    <col min="13574" max="13577" width="9.28515625" style="1" customWidth="1"/>
    <col min="13578" max="13826" width="9.140625" style="1"/>
    <col min="13827" max="13827" width="9.28515625" style="1" customWidth="1"/>
    <col min="13828" max="13828" width="6.7109375" style="1" customWidth="1"/>
    <col min="13829" max="13829" width="40.7109375" style="1" customWidth="1"/>
    <col min="13830" max="13833" width="9.28515625" style="1" customWidth="1"/>
    <col min="13834" max="14082" width="9.140625" style="1"/>
    <col min="14083" max="14083" width="9.28515625" style="1" customWidth="1"/>
    <col min="14084" max="14084" width="6.7109375" style="1" customWidth="1"/>
    <col min="14085" max="14085" width="40.7109375" style="1" customWidth="1"/>
    <col min="14086" max="14089" width="9.28515625" style="1" customWidth="1"/>
    <col min="14090" max="14338" width="9.140625" style="1"/>
    <col min="14339" max="14339" width="9.28515625" style="1" customWidth="1"/>
    <col min="14340" max="14340" width="6.7109375" style="1" customWidth="1"/>
    <col min="14341" max="14341" width="40.7109375" style="1" customWidth="1"/>
    <col min="14342" max="14345" width="9.28515625" style="1" customWidth="1"/>
    <col min="14346" max="14594" width="9.140625" style="1"/>
    <col min="14595" max="14595" width="9.28515625" style="1" customWidth="1"/>
    <col min="14596" max="14596" width="6.7109375" style="1" customWidth="1"/>
    <col min="14597" max="14597" width="40.7109375" style="1" customWidth="1"/>
    <col min="14598" max="14601" width="9.28515625" style="1" customWidth="1"/>
    <col min="14602" max="14850" width="9.140625" style="1"/>
    <col min="14851" max="14851" width="9.28515625" style="1" customWidth="1"/>
    <col min="14852" max="14852" width="6.7109375" style="1" customWidth="1"/>
    <col min="14853" max="14853" width="40.7109375" style="1" customWidth="1"/>
    <col min="14854" max="14857" width="9.28515625" style="1" customWidth="1"/>
    <col min="14858" max="15106" width="9.140625" style="1"/>
    <col min="15107" max="15107" width="9.28515625" style="1" customWidth="1"/>
    <col min="15108" max="15108" width="6.7109375" style="1" customWidth="1"/>
    <col min="15109" max="15109" width="40.7109375" style="1" customWidth="1"/>
    <col min="15110" max="15113" width="9.28515625" style="1" customWidth="1"/>
    <col min="15114" max="15362" width="9.140625" style="1"/>
    <col min="15363" max="15363" width="9.28515625" style="1" customWidth="1"/>
    <col min="15364" max="15364" width="6.7109375" style="1" customWidth="1"/>
    <col min="15365" max="15365" width="40.7109375" style="1" customWidth="1"/>
    <col min="15366" max="15369" width="9.28515625" style="1" customWidth="1"/>
    <col min="15370" max="15618" width="9.140625" style="1"/>
    <col min="15619" max="15619" width="9.28515625" style="1" customWidth="1"/>
    <col min="15620" max="15620" width="6.7109375" style="1" customWidth="1"/>
    <col min="15621" max="15621" width="40.7109375" style="1" customWidth="1"/>
    <col min="15622" max="15625" width="9.28515625" style="1" customWidth="1"/>
    <col min="15626" max="15874" width="9.140625" style="1"/>
    <col min="15875" max="15875" width="9.28515625" style="1" customWidth="1"/>
    <col min="15876" max="15876" width="6.7109375" style="1" customWidth="1"/>
    <col min="15877" max="15877" width="40.7109375" style="1" customWidth="1"/>
    <col min="15878" max="15881" width="9.28515625" style="1" customWidth="1"/>
    <col min="15882" max="16130" width="9.140625" style="1"/>
    <col min="16131" max="16131" width="9.28515625" style="1" customWidth="1"/>
    <col min="16132" max="16132" width="6.7109375" style="1" customWidth="1"/>
    <col min="16133" max="16133" width="40.7109375" style="1" customWidth="1"/>
    <col min="16134" max="16137" width="9.28515625" style="1" customWidth="1"/>
    <col min="16138" max="16384" width="9.140625" style="1"/>
  </cols>
  <sheetData>
    <row r="1" spans="1:10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  <c r="I1" s="73"/>
    </row>
    <row r="2" spans="1:10" x14ac:dyDescent="0.2">
      <c r="A2" s="159" t="s">
        <v>589</v>
      </c>
      <c r="B2" s="159"/>
      <c r="C2" s="159"/>
      <c r="D2" s="159"/>
      <c r="E2" s="159"/>
      <c r="F2" s="73"/>
      <c r="G2" s="73"/>
      <c r="H2" s="73"/>
      <c r="I2" s="73"/>
    </row>
    <row r="3" spans="1:10" ht="48" customHeight="1" x14ac:dyDescent="0.2">
      <c r="A3" s="120" t="s">
        <v>462</v>
      </c>
      <c r="B3" s="121"/>
      <c r="C3" s="121"/>
      <c r="D3" s="121"/>
      <c r="E3" s="121"/>
      <c r="F3" s="157" t="s">
        <v>461</v>
      </c>
      <c r="G3" s="157"/>
      <c r="H3" s="157"/>
      <c r="I3" s="157"/>
    </row>
    <row r="4" spans="1:10" s="3" customFormat="1" x14ac:dyDescent="0.2">
      <c r="A4" s="123" t="s">
        <v>0</v>
      </c>
      <c r="B4" s="123"/>
      <c r="C4" s="182"/>
      <c r="D4" s="124"/>
      <c r="E4" s="124" t="s">
        <v>1</v>
      </c>
      <c r="F4" s="124" t="s">
        <v>2</v>
      </c>
      <c r="G4" s="124" t="s">
        <v>3</v>
      </c>
      <c r="H4" s="124" t="s">
        <v>4</v>
      </c>
      <c r="I4" s="124" t="s">
        <v>5</v>
      </c>
      <c r="J4" s="80" t="s">
        <v>505</v>
      </c>
    </row>
    <row r="5" spans="1:10" s="3" customFormat="1" x14ac:dyDescent="0.2">
      <c r="A5" s="95"/>
      <c r="B5" s="95"/>
      <c r="C5" s="96"/>
      <c r="D5" s="28"/>
      <c r="E5" s="25"/>
      <c r="F5" s="28"/>
      <c r="G5" s="28"/>
      <c r="H5" s="5"/>
      <c r="I5" s="6"/>
    </row>
    <row r="6" spans="1:10" s="3" customFormat="1" x14ac:dyDescent="0.2">
      <c r="A6" s="210"/>
      <c r="B6" s="210"/>
      <c r="C6" s="211"/>
      <c r="D6" s="211"/>
      <c r="E6" s="67"/>
      <c r="F6" s="35"/>
      <c r="G6" s="35"/>
      <c r="H6" s="50"/>
      <c r="I6" s="66"/>
    </row>
    <row r="7" spans="1:10" s="3" customFormat="1" x14ac:dyDescent="0.2">
      <c r="A7" s="210" t="s">
        <v>463</v>
      </c>
      <c r="B7" s="210"/>
      <c r="C7" s="211"/>
      <c r="D7" s="211"/>
      <c r="E7" s="209" t="s">
        <v>464</v>
      </c>
      <c r="F7" s="35"/>
      <c r="G7" s="35"/>
      <c r="H7" s="50"/>
      <c r="I7" s="66"/>
    </row>
    <row r="8" spans="1:10" s="3" customFormat="1" x14ac:dyDescent="0.2">
      <c r="A8" s="210"/>
      <c r="B8" s="210" t="s">
        <v>467</v>
      </c>
      <c r="C8" s="117"/>
      <c r="D8" s="117"/>
      <c r="E8" s="135" t="s">
        <v>465</v>
      </c>
      <c r="F8" s="35"/>
      <c r="G8" s="35"/>
      <c r="H8" s="50"/>
      <c r="I8" s="66"/>
    </row>
    <row r="9" spans="1:10" s="3" customFormat="1" ht="20.100000000000001" customHeight="1" x14ac:dyDescent="0.2">
      <c r="A9" s="210"/>
      <c r="B9" s="210"/>
      <c r="C9" s="211" t="s">
        <v>23</v>
      </c>
      <c r="D9" s="211"/>
      <c r="E9" s="135" t="s">
        <v>518</v>
      </c>
      <c r="F9" s="34" t="s">
        <v>235</v>
      </c>
      <c r="G9" s="35">
        <v>1</v>
      </c>
      <c r="H9" s="50">
        <v>200000</v>
      </c>
      <c r="I9" s="66">
        <f>G9*H9</f>
        <v>200000</v>
      </c>
      <c r="J9" s="81" t="s">
        <v>504</v>
      </c>
    </row>
    <row r="10" spans="1:10" s="3" customFormat="1" ht="25.5" x14ac:dyDescent="0.2">
      <c r="A10" s="210"/>
      <c r="B10" s="210"/>
      <c r="C10" s="211"/>
      <c r="D10" s="211" t="s">
        <v>16</v>
      </c>
      <c r="E10" s="135" t="s">
        <v>466</v>
      </c>
      <c r="F10" s="34" t="s">
        <v>157</v>
      </c>
      <c r="G10" s="71"/>
      <c r="H10" s="69"/>
      <c r="I10" s="66"/>
    </row>
    <row r="11" spans="1:10" x14ac:dyDescent="0.2">
      <c r="A11" s="63" t="s">
        <v>14</v>
      </c>
      <c r="B11" s="63"/>
      <c r="C11" s="63"/>
      <c r="D11" s="63"/>
      <c r="E11" s="63"/>
      <c r="F11" s="73"/>
      <c r="G11" s="64"/>
      <c r="H11" s="174"/>
      <c r="I11" s="173"/>
    </row>
    <row r="12" spans="1:10" x14ac:dyDescent="0.2">
      <c r="F12" s="74"/>
    </row>
    <row r="55" spans="6:6" x14ac:dyDescent="0.2">
      <c r="F55" s="88">
        <v>23</v>
      </c>
    </row>
    <row r="1048287" spans="6:6" x14ac:dyDescent="0.2">
      <c r="F1048287" s="7"/>
    </row>
  </sheetData>
  <sheetProtection algorithmName="SHA-512" hashValue="MNZEct3Qj6MFatHMYjVWSFkifaPlnqWy3HYNpdT94TjHTsU1fZBD9mXHwQSDNFNtnn8Klwqt8UYhcVnJDewktw==" saltValue="oqjw85r/kzHm4z6W83w3kQ==" spinCount="100000" sheet="1" objects="1" scenarios="1"/>
  <mergeCells count="3">
    <mergeCell ref="F3:I3"/>
    <mergeCell ref="A1:E1"/>
    <mergeCell ref="A2:E2"/>
  </mergeCells>
  <pageMargins left="0.75" right="0.75" top="1" bottom="1" header="0.5" footer="0.5"/>
  <pageSetup paperSize="9" scale="5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26F2-8B1E-4BFE-8480-72E97CF676AF}">
  <sheetPr codeName="Sheet95"/>
  <dimension ref="A1:H53"/>
  <sheetViews>
    <sheetView view="pageBreakPreview" zoomScaleNormal="100" zoomScaleSheetLayoutView="100" workbookViewId="0">
      <selection activeCell="F31" sqref="F31"/>
    </sheetView>
  </sheetViews>
  <sheetFormatPr defaultRowHeight="12.75" x14ac:dyDescent="0.2"/>
  <cols>
    <col min="1" max="1" width="9.28515625" style="1" customWidth="1"/>
    <col min="2" max="3" width="3.85546875" style="1" customWidth="1"/>
    <col min="4" max="4" width="40.7109375" style="1" customWidth="1"/>
    <col min="5" max="5" width="25.5703125" style="1" customWidth="1"/>
    <col min="6" max="8" width="20.7109375" style="1" customWidth="1"/>
    <col min="9" max="257" width="9.140625" style="1"/>
    <col min="258" max="258" width="9.28515625" style="1" customWidth="1"/>
    <col min="259" max="259" width="6.7109375" style="1" customWidth="1"/>
    <col min="260" max="260" width="40.7109375" style="1" customWidth="1"/>
    <col min="261" max="264" width="9.28515625" style="1" customWidth="1"/>
    <col min="265" max="513" width="9.140625" style="1"/>
    <col min="514" max="514" width="9.28515625" style="1" customWidth="1"/>
    <col min="515" max="515" width="6.7109375" style="1" customWidth="1"/>
    <col min="516" max="516" width="40.7109375" style="1" customWidth="1"/>
    <col min="517" max="520" width="9.28515625" style="1" customWidth="1"/>
    <col min="521" max="769" width="9.140625" style="1"/>
    <col min="770" max="770" width="9.28515625" style="1" customWidth="1"/>
    <col min="771" max="771" width="6.7109375" style="1" customWidth="1"/>
    <col min="772" max="772" width="40.7109375" style="1" customWidth="1"/>
    <col min="773" max="776" width="9.28515625" style="1" customWidth="1"/>
    <col min="777" max="1025" width="9.140625" style="1"/>
    <col min="1026" max="1026" width="9.28515625" style="1" customWidth="1"/>
    <col min="1027" max="1027" width="6.7109375" style="1" customWidth="1"/>
    <col min="1028" max="1028" width="40.7109375" style="1" customWidth="1"/>
    <col min="1029" max="1032" width="9.28515625" style="1" customWidth="1"/>
    <col min="1033" max="1281" width="9.140625" style="1"/>
    <col min="1282" max="1282" width="9.28515625" style="1" customWidth="1"/>
    <col min="1283" max="1283" width="6.7109375" style="1" customWidth="1"/>
    <col min="1284" max="1284" width="40.7109375" style="1" customWidth="1"/>
    <col min="1285" max="1288" width="9.28515625" style="1" customWidth="1"/>
    <col min="1289" max="1537" width="9.140625" style="1"/>
    <col min="1538" max="1538" width="9.28515625" style="1" customWidth="1"/>
    <col min="1539" max="1539" width="6.7109375" style="1" customWidth="1"/>
    <col min="1540" max="1540" width="40.7109375" style="1" customWidth="1"/>
    <col min="1541" max="1544" width="9.28515625" style="1" customWidth="1"/>
    <col min="1545" max="1793" width="9.140625" style="1"/>
    <col min="1794" max="1794" width="9.28515625" style="1" customWidth="1"/>
    <col min="1795" max="1795" width="6.7109375" style="1" customWidth="1"/>
    <col min="1796" max="1796" width="40.7109375" style="1" customWidth="1"/>
    <col min="1797" max="1800" width="9.28515625" style="1" customWidth="1"/>
    <col min="1801" max="2049" width="9.140625" style="1"/>
    <col min="2050" max="2050" width="9.28515625" style="1" customWidth="1"/>
    <col min="2051" max="2051" width="6.7109375" style="1" customWidth="1"/>
    <col min="2052" max="2052" width="40.7109375" style="1" customWidth="1"/>
    <col min="2053" max="2056" width="9.28515625" style="1" customWidth="1"/>
    <col min="2057" max="2305" width="9.140625" style="1"/>
    <col min="2306" max="2306" width="9.28515625" style="1" customWidth="1"/>
    <col min="2307" max="2307" width="6.7109375" style="1" customWidth="1"/>
    <col min="2308" max="2308" width="40.7109375" style="1" customWidth="1"/>
    <col min="2309" max="2312" width="9.28515625" style="1" customWidth="1"/>
    <col min="2313" max="2561" width="9.140625" style="1"/>
    <col min="2562" max="2562" width="9.28515625" style="1" customWidth="1"/>
    <col min="2563" max="2563" width="6.7109375" style="1" customWidth="1"/>
    <col min="2564" max="2564" width="40.7109375" style="1" customWidth="1"/>
    <col min="2565" max="2568" width="9.28515625" style="1" customWidth="1"/>
    <col min="2569" max="2817" width="9.140625" style="1"/>
    <col min="2818" max="2818" width="9.28515625" style="1" customWidth="1"/>
    <col min="2819" max="2819" width="6.7109375" style="1" customWidth="1"/>
    <col min="2820" max="2820" width="40.7109375" style="1" customWidth="1"/>
    <col min="2821" max="2824" width="9.28515625" style="1" customWidth="1"/>
    <col min="2825" max="3073" width="9.140625" style="1"/>
    <col min="3074" max="3074" width="9.28515625" style="1" customWidth="1"/>
    <col min="3075" max="3075" width="6.7109375" style="1" customWidth="1"/>
    <col min="3076" max="3076" width="40.7109375" style="1" customWidth="1"/>
    <col min="3077" max="3080" width="9.28515625" style="1" customWidth="1"/>
    <col min="3081" max="3329" width="9.140625" style="1"/>
    <col min="3330" max="3330" width="9.28515625" style="1" customWidth="1"/>
    <col min="3331" max="3331" width="6.7109375" style="1" customWidth="1"/>
    <col min="3332" max="3332" width="40.7109375" style="1" customWidth="1"/>
    <col min="3333" max="3336" width="9.28515625" style="1" customWidth="1"/>
    <col min="3337" max="3585" width="9.140625" style="1"/>
    <col min="3586" max="3586" width="9.28515625" style="1" customWidth="1"/>
    <col min="3587" max="3587" width="6.7109375" style="1" customWidth="1"/>
    <col min="3588" max="3588" width="40.7109375" style="1" customWidth="1"/>
    <col min="3589" max="3592" width="9.28515625" style="1" customWidth="1"/>
    <col min="3593" max="3841" width="9.140625" style="1"/>
    <col min="3842" max="3842" width="9.28515625" style="1" customWidth="1"/>
    <col min="3843" max="3843" width="6.7109375" style="1" customWidth="1"/>
    <col min="3844" max="3844" width="40.7109375" style="1" customWidth="1"/>
    <col min="3845" max="3848" width="9.28515625" style="1" customWidth="1"/>
    <col min="3849" max="4097" width="9.140625" style="1"/>
    <col min="4098" max="4098" width="9.28515625" style="1" customWidth="1"/>
    <col min="4099" max="4099" width="6.7109375" style="1" customWidth="1"/>
    <col min="4100" max="4100" width="40.7109375" style="1" customWidth="1"/>
    <col min="4101" max="4104" width="9.28515625" style="1" customWidth="1"/>
    <col min="4105" max="4353" width="9.140625" style="1"/>
    <col min="4354" max="4354" width="9.28515625" style="1" customWidth="1"/>
    <col min="4355" max="4355" width="6.7109375" style="1" customWidth="1"/>
    <col min="4356" max="4356" width="40.7109375" style="1" customWidth="1"/>
    <col min="4357" max="4360" width="9.28515625" style="1" customWidth="1"/>
    <col min="4361" max="4609" width="9.140625" style="1"/>
    <col min="4610" max="4610" width="9.28515625" style="1" customWidth="1"/>
    <col min="4611" max="4611" width="6.7109375" style="1" customWidth="1"/>
    <col min="4612" max="4612" width="40.7109375" style="1" customWidth="1"/>
    <col min="4613" max="4616" width="9.28515625" style="1" customWidth="1"/>
    <col min="4617" max="4865" width="9.140625" style="1"/>
    <col min="4866" max="4866" width="9.28515625" style="1" customWidth="1"/>
    <col min="4867" max="4867" width="6.7109375" style="1" customWidth="1"/>
    <col min="4868" max="4868" width="40.7109375" style="1" customWidth="1"/>
    <col min="4869" max="4872" width="9.28515625" style="1" customWidth="1"/>
    <col min="4873" max="5121" width="9.140625" style="1"/>
    <col min="5122" max="5122" width="9.28515625" style="1" customWidth="1"/>
    <col min="5123" max="5123" width="6.7109375" style="1" customWidth="1"/>
    <col min="5124" max="5124" width="40.7109375" style="1" customWidth="1"/>
    <col min="5125" max="5128" width="9.28515625" style="1" customWidth="1"/>
    <col min="5129" max="5377" width="9.140625" style="1"/>
    <col min="5378" max="5378" width="9.28515625" style="1" customWidth="1"/>
    <col min="5379" max="5379" width="6.7109375" style="1" customWidth="1"/>
    <col min="5380" max="5380" width="40.7109375" style="1" customWidth="1"/>
    <col min="5381" max="5384" width="9.28515625" style="1" customWidth="1"/>
    <col min="5385" max="5633" width="9.140625" style="1"/>
    <col min="5634" max="5634" width="9.28515625" style="1" customWidth="1"/>
    <col min="5635" max="5635" width="6.7109375" style="1" customWidth="1"/>
    <col min="5636" max="5636" width="40.7109375" style="1" customWidth="1"/>
    <col min="5637" max="5640" width="9.28515625" style="1" customWidth="1"/>
    <col min="5641" max="5889" width="9.140625" style="1"/>
    <col min="5890" max="5890" width="9.28515625" style="1" customWidth="1"/>
    <col min="5891" max="5891" width="6.7109375" style="1" customWidth="1"/>
    <col min="5892" max="5892" width="40.7109375" style="1" customWidth="1"/>
    <col min="5893" max="5896" width="9.28515625" style="1" customWidth="1"/>
    <col min="5897" max="6145" width="9.140625" style="1"/>
    <col min="6146" max="6146" width="9.28515625" style="1" customWidth="1"/>
    <col min="6147" max="6147" width="6.7109375" style="1" customWidth="1"/>
    <col min="6148" max="6148" width="40.7109375" style="1" customWidth="1"/>
    <col min="6149" max="6152" width="9.28515625" style="1" customWidth="1"/>
    <col min="6153" max="6401" width="9.140625" style="1"/>
    <col min="6402" max="6402" width="9.28515625" style="1" customWidth="1"/>
    <col min="6403" max="6403" width="6.7109375" style="1" customWidth="1"/>
    <col min="6404" max="6404" width="40.7109375" style="1" customWidth="1"/>
    <col min="6405" max="6408" width="9.28515625" style="1" customWidth="1"/>
    <col min="6409" max="6657" width="9.140625" style="1"/>
    <col min="6658" max="6658" width="9.28515625" style="1" customWidth="1"/>
    <col min="6659" max="6659" width="6.7109375" style="1" customWidth="1"/>
    <col min="6660" max="6660" width="40.7109375" style="1" customWidth="1"/>
    <col min="6661" max="6664" width="9.28515625" style="1" customWidth="1"/>
    <col min="6665" max="6913" width="9.140625" style="1"/>
    <col min="6914" max="6914" width="9.28515625" style="1" customWidth="1"/>
    <col min="6915" max="6915" width="6.7109375" style="1" customWidth="1"/>
    <col min="6916" max="6916" width="40.7109375" style="1" customWidth="1"/>
    <col min="6917" max="6920" width="9.28515625" style="1" customWidth="1"/>
    <col min="6921" max="7169" width="9.140625" style="1"/>
    <col min="7170" max="7170" width="9.28515625" style="1" customWidth="1"/>
    <col min="7171" max="7171" width="6.7109375" style="1" customWidth="1"/>
    <col min="7172" max="7172" width="40.7109375" style="1" customWidth="1"/>
    <col min="7173" max="7176" width="9.28515625" style="1" customWidth="1"/>
    <col min="7177" max="7425" width="9.140625" style="1"/>
    <col min="7426" max="7426" width="9.28515625" style="1" customWidth="1"/>
    <col min="7427" max="7427" width="6.7109375" style="1" customWidth="1"/>
    <col min="7428" max="7428" width="40.7109375" style="1" customWidth="1"/>
    <col min="7429" max="7432" width="9.28515625" style="1" customWidth="1"/>
    <col min="7433" max="7681" width="9.140625" style="1"/>
    <col min="7682" max="7682" width="9.28515625" style="1" customWidth="1"/>
    <col min="7683" max="7683" width="6.7109375" style="1" customWidth="1"/>
    <col min="7684" max="7684" width="40.7109375" style="1" customWidth="1"/>
    <col min="7685" max="7688" width="9.28515625" style="1" customWidth="1"/>
    <col min="7689" max="7937" width="9.140625" style="1"/>
    <col min="7938" max="7938" width="9.28515625" style="1" customWidth="1"/>
    <col min="7939" max="7939" width="6.7109375" style="1" customWidth="1"/>
    <col min="7940" max="7940" width="40.7109375" style="1" customWidth="1"/>
    <col min="7941" max="7944" width="9.28515625" style="1" customWidth="1"/>
    <col min="7945" max="8193" width="9.140625" style="1"/>
    <col min="8194" max="8194" width="9.28515625" style="1" customWidth="1"/>
    <col min="8195" max="8195" width="6.7109375" style="1" customWidth="1"/>
    <col min="8196" max="8196" width="40.7109375" style="1" customWidth="1"/>
    <col min="8197" max="8200" width="9.28515625" style="1" customWidth="1"/>
    <col min="8201" max="8449" width="9.140625" style="1"/>
    <col min="8450" max="8450" width="9.28515625" style="1" customWidth="1"/>
    <col min="8451" max="8451" width="6.7109375" style="1" customWidth="1"/>
    <col min="8452" max="8452" width="40.7109375" style="1" customWidth="1"/>
    <col min="8453" max="8456" width="9.28515625" style="1" customWidth="1"/>
    <col min="8457" max="8705" width="9.140625" style="1"/>
    <col min="8706" max="8706" width="9.28515625" style="1" customWidth="1"/>
    <col min="8707" max="8707" width="6.7109375" style="1" customWidth="1"/>
    <col min="8708" max="8708" width="40.7109375" style="1" customWidth="1"/>
    <col min="8709" max="8712" width="9.28515625" style="1" customWidth="1"/>
    <col min="8713" max="8961" width="9.140625" style="1"/>
    <col min="8962" max="8962" width="9.28515625" style="1" customWidth="1"/>
    <col min="8963" max="8963" width="6.7109375" style="1" customWidth="1"/>
    <col min="8964" max="8964" width="40.7109375" style="1" customWidth="1"/>
    <col min="8965" max="8968" width="9.28515625" style="1" customWidth="1"/>
    <col min="8969" max="9217" width="9.140625" style="1"/>
    <col min="9218" max="9218" width="9.28515625" style="1" customWidth="1"/>
    <col min="9219" max="9219" width="6.7109375" style="1" customWidth="1"/>
    <col min="9220" max="9220" width="40.7109375" style="1" customWidth="1"/>
    <col min="9221" max="9224" width="9.28515625" style="1" customWidth="1"/>
    <col min="9225" max="9473" width="9.140625" style="1"/>
    <col min="9474" max="9474" width="9.28515625" style="1" customWidth="1"/>
    <col min="9475" max="9475" width="6.7109375" style="1" customWidth="1"/>
    <col min="9476" max="9476" width="40.7109375" style="1" customWidth="1"/>
    <col min="9477" max="9480" width="9.28515625" style="1" customWidth="1"/>
    <col min="9481" max="9729" width="9.140625" style="1"/>
    <col min="9730" max="9730" width="9.28515625" style="1" customWidth="1"/>
    <col min="9731" max="9731" width="6.7109375" style="1" customWidth="1"/>
    <col min="9732" max="9732" width="40.7109375" style="1" customWidth="1"/>
    <col min="9733" max="9736" width="9.28515625" style="1" customWidth="1"/>
    <col min="9737" max="9985" width="9.140625" style="1"/>
    <col min="9986" max="9986" width="9.28515625" style="1" customWidth="1"/>
    <col min="9987" max="9987" width="6.7109375" style="1" customWidth="1"/>
    <col min="9988" max="9988" width="40.7109375" style="1" customWidth="1"/>
    <col min="9989" max="9992" width="9.28515625" style="1" customWidth="1"/>
    <col min="9993" max="10241" width="9.140625" style="1"/>
    <col min="10242" max="10242" width="9.28515625" style="1" customWidth="1"/>
    <col min="10243" max="10243" width="6.7109375" style="1" customWidth="1"/>
    <col min="10244" max="10244" width="40.7109375" style="1" customWidth="1"/>
    <col min="10245" max="10248" width="9.28515625" style="1" customWidth="1"/>
    <col min="10249" max="10497" width="9.140625" style="1"/>
    <col min="10498" max="10498" width="9.28515625" style="1" customWidth="1"/>
    <col min="10499" max="10499" width="6.7109375" style="1" customWidth="1"/>
    <col min="10500" max="10500" width="40.7109375" style="1" customWidth="1"/>
    <col min="10501" max="10504" width="9.28515625" style="1" customWidth="1"/>
    <col min="10505" max="10753" width="9.140625" style="1"/>
    <col min="10754" max="10754" width="9.28515625" style="1" customWidth="1"/>
    <col min="10755" max="10755" width="6.7109375" style="1" customWidth="1"/>
    <col min="10756" max="10756" width="40.7109375" style="1" customWidth="1"/>
    <col min="10757" max="10760" width="9.28515625" style="1" customWidth="1"/>
    <col min="10761" max="11009" width="9.140625" style="1"/>
    <col min="11010" max="11010" width="9.28515625" style="1" customWidth="1"/>
    <col min="11011" max="11011" width="6.7109375" style="1" customWidth="1"/>
    <col min="11012" max="11012" width="40.7109375" style="1" customWidth="1"/>
    <col min="11013" max="11016" width="9.28515625" style="1" customWidth="1"/>
    <col min="11017" max="11265" width="9.140625" style="1"/>
    <col min="11266" max="11266" width="9.28515625" style="1" customWidth="1"/>
    <col min="11267" max="11267" width="6.7109375" style="1" customWidth="1"/>
    <col min="11268" max="11268" width="40.7109375" style="1" customWidth="1"/>
    <col min="11269" max="11272" width="9.28515625" style="1" customWidth="1"/>
    <col min="11273" max="11521" width="9.140625" style="1"/>
    <col min="11522" max="11522" width="9.28515625" style="1" customWidth="1"/>
    <col min="11523" max="11523" width="6.7109375" style="1" customWidth="1"/>
    <col min="11524" max="11524" width="40.7109375" style="1" customWidth="1"/>
    <col min="11525" max="11528" width="9.28515625" style="1" customWidth="1"/>
    <col min="11529" max="11777" width="9.140625" style="1"/>
    <col min="11778" max="11778" width="9.28515625" style="1" customWidth="1"/>
    <col min="11779" max="11779" width="6.7109375" style="1" customWidth="1"/>
    <col min="11780" max="11780" width="40.7109375" style="1" customWidth="1"/>
    <col min="11781" max="11784" width="9.28515625" style="1" customWidth="1"/>
    <col min="11785" max="12033" width="9.140625" style="1"/>
    <col min="12034" max="12034" width="9.28515625" style="1" customWidth="1"/>
    <col min="12035" max="12035" width="6.7109375" style="1" customWidth="1"/>
    <col min="12036" max="12036" width="40.7109375" style="1" customWidth="1"/>
    <col min="12037" max="12040" width="9.28515625" style="1" customWidth="1"/>
    <col min="12041" max="12289" width="9.140625" style="1"/>
    <col min="12290" max="12290" width="9.28515625" style="1" customWidth="1"/>
    <col min="12291" max="12291" width="6.7109375" style="1" customWidth="1"/>
    <col min="12292" max="12292" width="40.7109375" style="1" customWidth="1"/>
    <col min="12293" max="12296" width="9.28515625" style="1" customWidth="1"/>
    <col min="12297" max="12545" width="9.140625" style="1"/>
    <col min="12546" max="12546" width="9.28515625" style="1" customWidth="1"/>
    <col min="12547" max="12547" width="6.7109375" style="1" customWidth="1"/>
    <col min="12548" max="12548" width="40.7109375" style="1" customWidth="1"/>
    <col min="12549" max="12552" width="9.28515625" style="1" customWidth="1"/>
    <col min="12553" max="12801" width="9.140625" style="1"/>
    <col min="12802" max="12802" width="9.28515625" style="1" customWidth="1"/>
    <col min="12803" max="12803" width="6.7109375" style="1" customWidth="1"/>
    <col min="12804" max="12804" width="40.7109375" style="1" customWidth="1"/>
    <col min="12805" max="12808" width="9.28515625" style="1" customWidth="1"/>
    <col min="12809" max="13057" width="9.140625" style="1"/>
    <col min="13058" max="13058" width="9.28515625" style="1" customWidth="1"/>
    <col min="13059" max="13059" width="6.7109375" style="1" customWidth="1"/>
    <col min="13060" max="13060" width="40.7109375" style="1" customWidth="1"/>
    <col min="13061" max="13064" width="9.28515625" style="1" customWidth="1"/>
    <col min="13065" max="13313" width="9.140625" style="1"/>
    <col min="13314" max="13314" width="9.28515625" style="1" customWidth="1"/>
    <col min="13315" max="13315" width="6.7109375" style="1" customWidth="1"/>
    <col min="13316" max="13316" width="40.7109375" style="1" customWidth="1"/>
    <col min="13317" max="13320" width="9.28515625" style="1" customWidth="1"/>
    <col min="13321" max="13569" width="9.140625" style="1"/>
    <col min="13570" max="13570" width="9.28515625" style="1" customWidth="1"/>
    <col min="13571" max="13571" width="6.7109375" style="1" customWidth="1"/>
    <col min="13572" max="13572" width="40.7109375" style="1" customWidth="1"/>
    <col min="13573" max="13576" width="9.28515625" style="1" customWidth="1"/>
    <col min="13577" max="13825" width="9.140625" style="1"/>
    <col min="13826" max="13826" width="9.28515625" style="1" customWidth="1"/>
    <col min="13827" max="13827" width="6.7109375" style="1" customWidth="1"/>
    <col min="13828" max="13828" width="40.7109375" style="1" customWidth="1"/>
    <col min="13829" max="13832" width="9.28515625" style="1" customWidth="1"/>
    <col min="13833" max="14081" width="9.140625" style="1"/>
    <col min="14082" max="14082" width="9.28515625" style="1" customWidth="1"/>
    <col min="14083" max="14083" width="6.7109375" style="1" customWidth="1"/>
    <col min="14084" max="14084" width="40.7109375" style="1" customWidth="1"/>
    <col min="14085" max="14088" width="9.28515625" style="1" customWidth="1"/>
    <col min="14089" max="14337" width="9.140625" style="1"/>
    <col min="14338" max="14338" width="9.28515625" style="1" customWidth="1"/>
    <col min="14339" max="14339" width="6.7109375" style="1" customWidth="1"/>
    <col min="14340" max="14340" width="40.7109375" style="1" customWidth="1"/>
    <col min="14341" max="14344" width="9.28515625" style="1" customWidth="1"/>
    <col min="14345" max="14593" width="9.140625" style="1"/>
    <col min="14594" max="14594" width="9.28515625" style="1" customWidth="1"/>
    <col min="14595" max="14595" width="6.7109375" style="1" customWidth="1"/>
    <col min="14596" max="14596" width="40.7109375" style="1" customWidth="1"/>
    <col min="14597" max="14600" width="9.28515625" style="1" customWidth="1"/>
    <col min="14601" max="14849" width="9.140625" style="1"/>
    <col min="14850" max="14850" width="9.28515625" style="1" customWidth="1"/>
    <col min="14851" max="14851" width="6.7109375" style="1" customWidth="1"/>
    <col min="14852" max="14852" width="40.7109375" style="1" customWidth="1"/>
    <col min="14853" max="14856" width="9.28515625" style="1" customWidth="1"/>
    <col min="14857" max="15105" width="9.140625" style="1"/>
    <col min="15106" max="15106" width="9.28515625" style="1" customWidth="1"/>
    <col min="15107" max="15107" width="6.7109375" style="1" customWidth="1"/>
    <col min="15108" max="15108" width="40.7109375" style="1" customWidth="1"/>
    <col min="15109" max="15112" width="9.28515625" style="1" customWidth="1"/>
    <col min="15113" max="15361" width="9.140625" style="1"/>
    <col min="15362" max="15362" width="9.28515625" style="1" customWidth="1"/>
    <col min="15363" max="15363" width="6.7109375" style="1" customWidth="1"/>
    <col min="15364" max="15364" width="40.7109375" style="1" customWidth="1"/>
    <col min="15365" max="15368" width="9.28515625" style="1" customWidth="1"/>
    <col min="15369" max="15617" width="9.140625" style="1"/>
    <col min="15618" max="15618" width="9.28515625" style="1" customWidth="1"/>
    <col min="15619" max="15619" width="6.7109375" style="1" customWidth="1"/>
    <col min="15620" max="15620" width="40.7109375" style="1" customWidth="1"/>
    <col min="15621" max="15624" width="9.28515625" style="1" customWidth="1"/>
    <col min="15625" max="15873" width="9.140625" style="1"/>
    <col min="15874" max="15874" width="9.28515625" style="1" customWidth="1"/>
    <col min="15875" max="15875" width="6.7109375" style="1" customWidth="1"/>
    <col min="15876" max="15876" width="40.7109375" style="1" customWidth="1"/>
    <col min="15877" max="15880" width="9.28515625" style="1" customWidth="1"/>
    <col min="15881" max="16129" width="9.140625" style="1"/>
    <col min="16130" max="16130" width="9.28515625" style="1" customWidth="1"/>
    <col min="16131" max="16131" width="6.7109375" style="1" customWidth="1"/>
    <col min="16132" max="16132" width="40.7109375" style="1" customWidth="1"/>
    <col min="16133" max="16136" width="9.28515625" style="1" customWidth="1"/>
    <col min="16137" max="16384" width="9.140625" style="1"/>
  </cols>
  <sheetData>
    <row r="1" spans="1:8" ht="12.75" customHeight="1" x14ac:dyDescent="0.2">
      <c r="A1" s="158" t="s">
        <v>526</v>
      </c>
      <c r="B1" s="158"/>
      <c r="C1" s="158"/>
      <c r="D1" s="158"/>
      <c r="E1" s="158"/>
      <c r="F1" s="73"/>
      <c r="G1" s="73"/>
      <c r="H1" s="73"/>
    </row>
    <row r="2" spans="1:8" x14ac:dyDescent="0.2">
      <c r="A2" s="159" t="s">
        <v>589</v>
      </c>
      <c r="B2" s="159"/>
      <c r="C2" s="159"/>
      <c r="D2" s="159"/>
      <c r="E2" s="159"/>
      <c r="F2" s="73"/>
      <c r="G2" s="73"/>
      <c r="H2" s="73"/>
    </row>
    <row r="3" spans="1:8" ht="48" customHeight="1" x14ac:dyDescent="0.2">
      <c r="A3" s="229" t="s">
        <v>506</v>
      </c>
      <c r="B3" s="230"/>
      <c r="C3" s="230"/>
      <c r="D3" s="231"/>
      <c r="E3" s="229" t="s">
        <v>406</v>
      </c>
      <c r="F3" s="230"/>
      <c r="G3" s="230"/>
      <c r="H3" s="231"/>
    </row>
    <row r="4" spans="1:8" s="3" customFormat="1" x14ac:dyDescent="0.2">
      <c r="A4" s="232" t="s">
        <v>0</v>
      </c>
      <c r="B4" s="232"/>
      <c r="C4" s="232"/>
      <c r="D4" s="232" t="s">
        <v>1</v>
      </c>
      <c r="E4" s="232" t="s">
        <v>2</v>
      </c>
      <c r="F4" s="232" t="s">
        <v>3</v>
      </c>
      <c r="G4" s="232" t="s">
        <v>4</v>
      </c>
      <c r="H4" s="232" t="s">
        <v>5</v>
      </c>
    </row>
    <row r="5" spans="1:8" s="3" customFormat="1" x14ac:dyDescent="0.2">
      <c r="A5" s="77"/>
      <c r="B5" s="77"/>
      <c r="C5" s="77"/>
      <c r="D5" s="77"/>
      <c r="E5" s="77"/>
      <c r="F5" s="77"/>
      <c r="G5" s="75"/>
      <c r="H5" s="178"/>
    </row>
    <row r="6" spans="1:8" ht="25.5" x14ac:dyDescent="0.2">
      <c r="A6" s="57" t="s">
        <v>34</v>
      </c>
      <c r="B6" s="28"/>
      <c r="C6" s="28"/>
      <c r="D6" s="195" t="s">
        <v>35</v>
      </c>
      <c r="E6" s="28"/>
      <c r="F6" s="28"/>
      <c r="G6" s="5"/>
      <c r="H6" s="6"/>
    </row>
    <row r="7" spans="1:8" ht="25.5" x14ac:dyDescent="0.2">
      <c r="A7" s="95"/>
      <c r="B7" s="30" t="s">
        <v>17</v>
      </c>
      <c r="C7" s="30"/>
      <c r="D7" s="67" t="s">
        <v>527</v>
      </c>
      <c r="E7" s="34" t="s">
        <v>235</v>
      </c>
      <c r="F7" s="28">
        <v>1</v>
      </c>
      <c r="G7" s="28">
        <v>65000</v>
      </c>
      <c r="H7" s="6"/>
    </row>
    <row r="8" spans="1:8" ht="25.5" x14ac:dyDescent="0.2">
      <c r="A8" s="95"/>
      <c r="B8" s="30" t="s">
        <v>19</v>
      </c>
      <c r="C8" s="30"/>
      <c r="D8" s="67" t="s">
        <v>407</v>
      </c>
      <c r="E8" s="30" t="s">
        <v>157</v>
      </c>
      <c r="F8" s="27"/>
      <c r="G8" s="70"/>
      <c r="H8" s="6">
        <f>F8*G8</f>
        <v>0</v>
      </c>
    </row>
    <row r="9" spans="1:8" ht="25.5" x14ac:dyDescent="0.2">
      <c r="A9" s="234" t="s">
        <v>36</v>
      </c>
      <c r="B9" s="233"/>
      <c r="C9" s="233"/>
      <c r="D9" s="195" t="s">
        <v>37</v>
      </c>
      <c r="E9" s="48"/>
      <c r="F9" s="48"/>
      <c r="G9" s="46"/>
      <c r="H9" s="45"/>
    </row>
    <row r="10" spans="1:8" x14ac:dyDescent="0.2">
      <c r="A10" s="233"/>
      <c r="B10" s="30" t="s">
        <v>17</v>
      </c>
      <c r="C10" s="233"/>
      <c r="D10" s="237" t="s">
        <v>409</v>
      </c>
      <c r="E10" s="48"/>
      <c r="F10" s="48"/>
      <c r="G10" s="46"/>
      <c r="H10" s="45"/>
    </row>
    <row r="11" spans="1:8" ht="20.100000000000001" customHeight="1" x14ac:dyDescent="0.2">
      <c r="A11" s="233"/>
      <c r="B11" s="30"/>
      <c r="C11" s="30" t="s">
        <v>16</v>
      </c>
      <c r="D11" s="237" t="s">
        <v>410</v>
      </c>
      <c r="E11" s="72" t="s">
        <v>170</v>
      </c>
      <c r="F11" s="28" t="s">
        <v>481</v>
      </c>
      <c r="G11" s="28" t="s">
        <v>261</v>
      </c>
      <c r="H11" s="49">
        <v>50000</v>
      </c>
    </row>
    <row r="12" spans="1:8" ht="20.100000000000001" customHeight="1" x14ac:dyDescent="0.2">
      <c r="A12" s="233"/>
      <c r="B12" s="30"/>
      <c r="C12" s="30" t="s">
        <v>15</v>
      </c>
      <c r="D12" s="237" t="s">
        <v>411</v>
      </c>
      <c r="E12" s="72" t="s">
        <v>170</v>
      </c>
      <c r="F12" s="28" t="s">
        <v>481</v>
      </c>
      <c r="G12" s="28" t="s">
        <v>261</v>
      </c>
      <c r="H12" s="49">
        <v>100000</v>
      </c>
    </row>
    <row r="13" spans="1:8" ht="20.100000000000001" customHeight="1" x14ac:dyDescent="0.2">
      <c r="A13" s="233"/>
      <c r="B13" s="30"/>
      <c r="C13" s="30" t="s">
        <v>25</v>
      </c>
      <c r="D13" s="237" t="s">
        <v>412</v>
      </c>
      <c r="E13" s="72" t="s">
        <v>170</v>
      </c>
      <c r="F13" s="28" t="s">
        <v>481</v>
      </c>
      <c r="G13" s="28" t="s">
        <v>261</v>
      </c>
      <c r="H13" s="49">
        <v>100000</v>
      </c>
    </row>
    <row r="14" spans="1:8" ht="25.5" x14ac:dyDescent="0.2">
      <c r="A14" s="233"/>
      <c r="B14" s="30"/>
      <c r="C14" s="30" t="s">
        <v>408</v>
      </c>
      <c r="D14" s="236" t="s">
        <v>413</v>
      </c>
      <c r="E14" s="30" t="s">
        <v>157</v>
      </c>
      <c r="F14" s="179"/>
      <c r="G14" s="70"/>
      <c r="H14" s="6">
        <f>F14*G14</f>
        <v>0</v>
      </c>
    </row>
    <row r="15" spans="1:8" x14ac:dyDescent="0.2">
      <c r="A15" s="233"/>
      <c r="B15" s="233"/>
      <c r="C15" s="233"/>
      <c r="D15" s="67"/>
      <c r="E15" s="48"/>
      <c r="F15" s="48"/>
      <c r="G15" s="46"/>
      <c r="H15" s="45"/>
    </row>
    <row r="16" spans="1:8" x14ac:dyDescent="0.2">
      <c r="A16" s="234"/>
      <c r="B16" s="233"/>
      <c r="C16" s="233"/>
      <c r="D16" s="212"/>
      <c r="E16" s="48"/>
      <c r="F16" s="48"/>
      <c r="G16" s="46"/>
      <c r="H16" s="45"/>
    </row>
    <row r="17" spans="1:8" x14ac:dyDescent="0.2">
      <c r="A17" s="55" t="s">
        <v>14</v>
      </c>
      <c r="B17" s="235"/>
      <c r="C17" s="235"/>
      <c r="D17" s="63"/>
      <c r="E17" s="78"/>
      <c r="F17" s="79"/>
      <c r="G17" s="180"/>
      <c r="H17" s="181"/>
    </row>
    <row r="53" spans="5:5" x14ac:dyDescent="0.2">
      <c r="E53" s="88">
        <v>24</v>
      </c>
    </row>
  </sheetData>
  <sheetProtection algorithmName="SHA-512" hashValue="e1f62h+pVyVKzwFaQXeJI0DEikCd6Xdl23ezDpmHHXfTM6SixxTbB1nEKwakBLbE8rlfl8OFIMyjlgja4wnBgA==" saltValue="KUBzxfHda7pnuoEOEMqE+Q==" spinCount="100000" sheet="1" objects="1" scenarios="1"/>
  <mergeCells count="4">
    <mergeCell ref="A3:D3"/>
    <mergeCell ref="E3:H3"/>
    <mergeCell ref="A1:E1"/>
    <mergeCell ref="A2:E2"/>
  </mergeCells>
  <pageMargins left="0.75" right="0.75" top="1" bottom="1" header="0.5" footer="0.5"/>
  <pageSetup paperSize="9" scale="6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DEA1-1C9C-47E3-B74E-B35807FCEE3C}">
  <sheetPr codeName="Sheet97"/>
  <dimension ref="A1:K60"/>
  <sheetViews>
    <sheetView view="pageBreakPreview" zoomScaleNormal="100" zoomScaleSheetLayoutView="100" workbookViewId="0">
      <selection activeCell="B12" sqref="B12"/>
    </sheetView>
  </sheetViews>
  <sheetFormatPr defaultRowHeight="12.75" x14ac:dyDescent="0.2"/>
  <cols>
    <col min="1" max="1" width="9.140625" style="1"/>
    <col min="2" max="2" width="72.42578125" style="1" customWidth="1"/>
    <col min="3" max="3" width="21.5703125" style="1" customWidth="1"/>
    <col min="4" max="4" width="20.7109375" style="1" customWidth="1"/>
    <col min="5" max="16384" width="9.140625" style="1"/>
  </cols>
  <sheetData>
    <row r="1" spans="1:4" ht="20.100000000000001" customHeight="1" x14ac:dyDescent="0.2">
      <c r="A1" s="238" t="s">
        <v>42</v>
      </c>
      <c r="B1" s="238"/>
    </row>
    <row r="2" spans="1:4" ht="20.100000000000001" customHeight="1" x14ac:dyDescent="0.2">
      <c r="A2" s="73"/>
      <c r="B2" s="239"/>
    </row>
    <row r="3" spans="1:4" ht="20.100000000000001" customHeight="1" x14ac:dyDescent="0.2">
      <c r="A3" s="158" t="s">
        <v>526</v>
      </c>
      <c r="B3" s="158"/>
    </row>
    <row r="4" spans="1:4" ht="20.100000000000001" customHeight="1" x14ac:dyDescent="0.2">
      <c r="A4" s="159" t="s">
        <v>589</v>
      </c>
      <c r="B4" s="159"/>
    </row>
    <row r="5" spans="1:4" ht="20.100000000000001" customHeight="1" x14ac:dyDescent="0.2">
      <c r="A5" s="156"/>
      <c r="B5" s="156"/>
    </row>
    <row r="6" spans="1:4" ht="20.100000000000001" customHeight="1" x14ac:dyDescent="0.2">
      <c r="A6" s="240" t="s">
        <v>471</v>
      </c>
      <c r="B6" s="240"/>
    </row>
    <row r="7" spans="1:4" ht="20.100000000000001" customHeight="1" x14ac:dyDescent="0.2">
      <c r="A7" s="241" t="s">
        <v>44</v>
      </c>
      <c r="B7" s="242" t="s">
        <v>18</v>
      </c>
      <c r="C7" s="164"/>
    </row>
    <row r="8" spans="1:4" ht="20.100000000000001" customHeight="1" x14ac:dyDescent="0.2">
      <c r="A8" s="241" t="s">
        <v>90</v>
      </c>
      <c r="B8" s="242" t="s">
        <v>91</v>
      </c>
      <c r="C8" s="164"/>
    </row>
    <row r="9" spans="1:4" ht="20.100000000000001" customHeight="1" x14ac:dyDescent="0.2">
      <c r="A9" s="241" t="s">
        <v>100</v>
      </c>
      <c r="B9" s="242" t="s">
        <v>101</v>
      </c>
      <c r="C9" s="164"/>
    </row>
    <row r="10" spans="1:4" ht="20.100000000000001" customHeight="1" x14ac:dyDescent="0.2">
      <c r="A10" s="241" t="s">
        <v>164</v>
      </c>
      <c r="B10" s="242" t="s">
        <v>165</v>
      </c>
      <c r="C10" s="164"/>
    </row>
    <row r="11" spans="1:4" ht="20.100000000000001" customHeight="1" x14ac:dyDescent="0.2">
      <c r="A11" s="241" t="s">
        <v>183</v>
      </c>
      <c r="B11" s="242" t="s">
        <v>7</v>
      </c>
      <c r="C11" s="164"/>
    </row>
    <row r="12" spans="1:4" ht="20.100000000000001" customHeight="1" x14ac:dyDescent="0.2">
      <c r="A12" s="241" t="s">
        <v>199</v>
      </c>
      <c r="B12" s="242" t="s">
        <v>200</v>
      </c>
      <c r="C12" s="165"/>
      <c r="D12" s="166"/>
    </row>
    <row r="13" spans="1:4" ht="20.100000000000001" customHeight="1" x14ac:dyDescent="0.2">
      <c r="A13" s="243"/>
      <c r="B13" s="242"/>
      <c r="C13" s="164"/>
    </row>
    <row r="14" spans="1:4" ht="20.100000000000001" customHeight="1" x14ac:dyDescent="0.2">
      <c r="A14" s="238" t="s">
        <v>470</v>
      </c>
      <c r="B14" s="238"/>
      <c r="C14" s="164"/>
    </row>
    <row r="15" spans="1:4" ht="20.100000000000001" customHeight="1" x14ac:dyDescent="0.2">
      <c r="A15" s="241" t="s">
        <v>211</v>
      </c>
      <c r="B15" s="242" t="s">
        <v>212</v>
      </c>
      <c r="C15" s="164"/>
    </row>
    <row r="16" spans="1:4" ht="20.100000000000001" customHeight="1" x14ac:dyDescent="0.2">
      <c r="A16" s="243"/>
      <c r="B16" s="242"/>
      <c r="C16" s="164"/>
    </row>
    <row r="17" spans="1:4" ht="20.100000000000001" customHeight="1" x14ac:dyDescent="0.2">
      <c r="A17" s="238" t="s">
        <v>472</v>
      </c>
      <c r="B17" s="238"/>
      <c r="C17" s="164"/>
    </row>
    <row r="18" spans="1:4" ht="20.100000000000001" customHeight="1" x14ac:dyDescent="0.2">
      <c r="A18" s="241" t="s">
        <v>277</v>
      </c>
      <c r="B18" s="242" t="s">
        <v>8</v>
      </c>
      <c r="C18" s="164"/>
    </row>
    <row r="19" spans="1:4" ht="20.100000000000001" customHeight="1" x14ac:dyDescent="0.2">
      <c r="A19" s="241" t="s">
        <v>283</v>
      </c>
      <c r="B19" s="242" t="s">
        <v>284</v>
      </c>
      <c r="C19" s="164"/>
    </row>
    <row r="20" spans="1:4" ht="36.75" customHeight="1" x14ac:dyDescent="0.2">
      <c r="A20" s="241" t="s">
        <v>311</v>
      </c>
      <c r="B20" s="242" t="s">
        <v>312</v>
      </c>
      <c r="C20" s="165"/>
      <c r="D20" s="166"/>
    </row>
    <row r="21" spans="1:4" ht="20.100000000000001" customHeight="1" x14ac:dyDescent="0.2">
      <c r="A21" s="243"/>
      <c r="B21" s="242"/>
      <c r="C21" s="164"/>
    </row>
    <row r="22" spans="1:4" ht="20.100000000000001" customHeight="1" x14ac:dyDescent="0.2">
      <c r="A22" s="238" t="s">
        <v>473</v>
      </c>
      <c r="B22" s="238"/>
      <c r="C22" s="164"/>
    </row>
    <row r="23" spans="1:4" ht="20.100000000000001" customHeight="1" x14ac:dyDescent="0.2">
      <c r="A23" s="241" t="s">
        <v>326</v>
      </c>
      <c r="B23" s="242" t="s">
        <v>327</v>
      </c>
      <c r="C23" s="164"/>
    </row>
    <row r="24" spans="1:4" ht="20.100000000000001" customHeight="1" x14ac:dyDescent="0.2">
      <c r="A24" s="241" t="s">
        <v>344</v>
      </c>
      <c r="B24" s="242" t="s">
        <v>345</v>
      </c>
      <c r="C24" s="164"/>
    </row>
    <row r="25" spans="1:4" ht="20.100000000000001" customHeight="1" x14ac:dyDescent="0.2">
      <c r="A25" s="241" t="s">
        <v>350</v>
      </c>
      <c r="B25" s="242" t="s">
        <v>351</v>
      </c>
      <c r="C25" s="164"/>
      <c r="D25" s="166"/>
    </row>
    <row r="26" spans="1:4" ht="20.100000000000001" customHeight="1" x14ac:dyDescent="0.2">
      <c r="A26" s="243"/>
      <c r="B26" s="242"/>
      <c r="C26" s="164"/>
    </row>
    <row r="27" spans="1:4" ht="20.100000000000001" customHeight="1" x14ac:dyDescent="0.2">
      <c r="A27" s="238" t="s">
        <v>474</v>
      </c>
      <c r="B27" s="238"/>
      <c r="C27" s="164"/>
    </row>
    <row r="28" spans="1:4" ht="20.100000000000001" customHeight="1" x14ac:dyDescent="0.2">
      <c r="A28" s="241" t="s">
        <v>362</v>
      </c>
      <c r="B28" s="242" t="s">
        <v>363</v>
      </c>
      <c r="C28" s="164"/>
    </row>
    <row r="29" spans="1:4" ht="20.100000000000001" customHeight="1" x14ac:dyDescent="0.2">
      <c r="A29" s="241" t="s">
        <v>380</v>
      </c>
      <c r="B29" s="242" t="s">
        <v>381</v>
      </c>
      <c r="C29" s="164"/>
    </row>
    <row r="30" spans="1:4" ht="20.100000000000001" customHeight="1" x14ac:dyDescent="0.2">
      <c r="A30" s="241" t="s">
        <v>382</v>
      </c>
      <c r="B30" s="242" t="s">
        <v>383</v>
      </c>
      <c r="C30" s="164"/>
      <c r="D30" s="166"/>
    </row>
    <row r="31" spans="1:4" ht="20.100000000000001" customHeight="1" x14ac:dyDescent="0.2">
      <c r="A31" s="243"/>
      <c r="B31" s="242"/>
      <c r="C31" s="164"/>
    </row>
    <row r="32" spans="1:4" ht="20.100000000000001" customHeight="1" x14ac:dyDescent="0.2">
      <c r="A32" s="238" t="s">
        <v>475</v>
      </c>
      <c r="B32" s="238"/>
      <c r="C32" s="164"/>
    </row>
    <row r="33" spans="1:11" ht="20.100000000000001" customHeight="1" x14ac:dyDescent="0.2">
      <c r="A33" s="241" t="s">
        <v>391</v>
      </c>
      <c r="B33" s="242" t="s">
        <v>392</v>
      </c>
      <c r="C33" s="165"/>
      <c r="D33" s="166"/>
    </row>
    <row r="34" spans="1:11" ht="20.100000000000001" customHeight="1" x14ac:dyDescent="0.2">
      <c r="A34" s="243"/>
      <c r="B34" s="242"/>
      <c r="C34" s="164"/>
    </row>
    <row r="35" spans="1:11" ht="20.100000000000001" customHeight="1" x14ac:dyDescent="0.2">
      <c r="A35" s="238" t="s">
        <v>476</v>
      </c>
      <c r="B35" s="238"/>
      <c r="C35" s="164"/>
    </row>
    <row r="36" spans="1:11" ht="23.25" customHeight="1" x14ac:dyDescent="0.2">
      <c r="A36" s="241" t="s">
        <v>405</v>
      </c>
      <c r="B36" s="242" t="s">
        <v>419</v>
      </c>
      <c r="C36" s="164"/>
    </row>
    <row r="37" spans="1:11" ht="20.100000000000001" customHeight="1" x14ac:dyDescent="0.2">
      <c r="A37" s="241" t="s">
        <v>420</v>
      </c>
      <c r="B37" s="242" t="s">
        <v>421</v>
      </c>
      <c r="C37" s="164"/>
    </row>
    <row r="38" spans="1:11" ht="20.100000000000001" customHeight="1" x14ac:dyDescent="0.2">
      <c r="A38" s="241" t="s">
        <v>426</v>
      </c>
      <c r="B38" s="242" t="s">
        <v>468</v>
      </c>
      <c r="C38" s="164"/>
    </row>
    <row r="39" spans="1:11" ht="20.100000000000001" customHeight="1" x14ac:dyDescent="0.2">
      <c r="A39" s="241" t="s">
        <v>442</v>
      </c>
      <c r="B39" s="242" t="s">
        <v>443</v>
      </c>
      <c r="C39" s="164"/>
    </row>
    <row r="40" spans="1:11" ht="20.100000000000001" customHeight="1" x14ac:dyDescent="0.2">
      <c r="A40" s="241" t="s">
        <v>455</v>
      </c>
      <c r="B40" s="242" t="s">
        <v>456</v>
      </c>
      <c r="C40" s="165"/>
      <c r="D40" s="166"/>
    </row>
    <row r="41" spans="1:11" ht="20.100000000000001" customHeight="1" x14ac:dyDescent="0.2">
      <c r="A41" s="243"/>
      <c r="B41" s="242"/>
      <c r="C41" s="164"/>
    </row>
    <row r="42" spans="1:11" ht="20.100000000000001" customHeight="1" x14ac:dyDescent="0.2">
      <c r="A42" s="238" t="s">
        <v>477</v>
      </c>
      <c r="B42" s="238"/>
      <c r="C42" s="164"/>
    </row>
    <row r="43" spans="1:11" ht="20.100000000000001" customHeight="1" x14ac:dyDescent="0.2">
      <c r="A43" s="241" t="s">
        <v>462</v>
      </c>
      <c r="B43" s="242" t="s">
        <v>461</v>
      </c>
      <c r="C43" s="165"/>
      <c r="D43" s="166"/>
    </row>
    <row r="44" spans="1:11" ht="20.100000000000001" customHeight="1" x14ac:dyDescent="0.2">
      <c r="A44" s="243"/>
      <c r="B44" s="242"/>
      <c r="C44" s="164"/>
      <c r="K44" s="76"/>
    </row>
    <row r="45" spans="1:11" ht="26.25" customHeight="1" x14ac:dyDescent="0.2">
      <c r="A45" s="244" t="s">
        <v>478</v>
      </c>
      <c r="B45" s="244"/>
      <c r="C45" s="164"/>
    </row>
    <row r="46" spans="1:11" ht="20.100000000000001" customHeight="1" x14ac:dyDescent="0.2">
      <c r="A46" s="241" t="s">
        <v>469</v>
      </c>
      <c r="B46" s="242" t="s">
        <v>406</v>
      </c>
      <c r="C46" s="165"/>
      <c r="D46" s="167"/>
    </row>
    <row r="47" spans="1:11" x14ac:dyDescent="0.2">
      <c r="A47" s="243"/>
      <c r="B47" s="242"/>
      <c r="C47" s="164"/>
    </row>
    <row r="48" spans="1:11" x14ac:dyDescent="0.2">
      <c r="A48" s="73"/>
      <c r="B48" s="239" t="s">
        <v>38</v>
      </c>
      <c r="C48" s="168"/>
      <c r="D48" s="166"/>
    </row>
    <row r="49" spans="1:4" x14ac:dyDescent="0.2">
      <c r="A49" s="73"/>
      <c r="B49" s="241"/>
    </row>
    <row r="50" spans="1:4" x14ac:dyDescent="0.2">
      <c r="A50" s="73"/>
      <c r="B50" s="241"/>
    </row>
    <row r="51" spans="1:4" x14ac:dyDescent="0.2">
      <c r="A51" s="73"/>
      <c r="B51" s="239" t="s">
        <v>39</v>
      </c>
    </row>
    <row r="52" spans="1:4" x14ac:dyDescent="0.2">
      <c r="A52" s="73"/>
      <c r="B52" s="241" t="s">
        <v>40</v>
      </c>
      <c r="C52" s="168"/>
      <c r="D52" s="163"/>
    </row>
    <row r="53" spans="1:4" x14ac:dyDescent="0.2">
      <c r="A53" s="73"/>
      <c r="B53" s="241"/>
    </row>
    <row r="54" spans="1:4" ht="30.6" customHeight="1" x14ac:dyDescent="0.2">
      <c r="A54" s="73"/>
      <c r="B54" s="245" t="s">
        <v>41</v>
      </c>
      <c r="C54" s="169"/>
    </row>
    <row r="55" spans="1:4" x14ac:dyDescent="0.2">
      <c r="B55" s="163"/>
    </row>
    <row r="56" spans="1:4" x14ac:dyDescent="0.2">
      <c r="B56" s="163"/>
    </row>
    <row r="57" spans="1:4" x14ac:dyDescent="0.2">
      <c r="B57" s="163"/>
    </row>
    <row r="58" spans="1:4" x14ac:dyDescent="0.2">
      <c r="B58" s="170" t="s">
        <v>43</v>
      </c>
    </row>
    <row r="59" spans="1:4" x14ac:dyDescent="0.2">
      <c r="B59" s="163"/>
    </row>
    <row r="60" spans="1:4" x14ac:dyDescent="0.2">
      <c r="B60" s="88">
        <v>25</v>
      </c>
    </row>
  </sheetData>
  <sheetProtection algorithmName="SHA-512" hashValue="YTBKYlUyW8qMbKbBo3uG/D4C9UGdJyYHuw+oP/ZWGW/WJx38SuciFXV7yD3cSVgu1suQIoSFYyY6fVe5Z9SBgA==" saltValue="Vlw4pVBkO6gOOoKlS7xQdA==" spinCount="100000" sheet="1" objects="1" scenarios="1"/>
  <mergeCells count="12">
    <mergeCell ref="A17:B17"/>
    <mergeCell ref="A1:B1"/>
    <mergeCell ref="A3:B3"/>
    <mergeCell ref="A4:B4"/>
    <mergeCell ref="A6:B6"/>
    <mergeCell ref="A14:B14"/>
    <mergeCell ref="A45:B45"/>
    <mergeCell ref="A22:B22"/>
    <mergeCell ref="A27:B27"/>
    <mergeCell ref="A32:B32"/>
    <mergeCell ref="A35:B35"/>
    <mergeCell ref="A42:B42"/>
  </mergeCells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241C0A0943564D843CA0A906C4A451" ma:contentTypeVersion="4" ma:contentTypeDescription="Create a new document." ma:contentTypeScope="" ma:versionID="55dcf2ca513534e1af861c81efe19535">
  <xsd:schema xmlns:xsd="http://www.w3.org/2001/XMLSchema" xmlns:xs="http://www.w3.org/2001/XMLSchema" xmlns:p="http://schemas.microsoft.com/office/2006/metadata/properties" xmlns:ns3="e4e43953-e9fe-41f8-8e33-85ebcdf72ced" targetNamespace="http://schemas.microsoft.com/office/2006/metadata/properties" ma:root="true" ma:fieldsID="70a57641a9f6a6ab8eaac8323ce6fbe1" ns3:_="">
    <xsd:import namespace="e4e43953-e9fe-41f8-8e33-85ebcdf72c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43953-e9fe-41f8-8e33-85ebcdf72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B1F27C-17A5-4407-923D-10DB11B9E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e43953-e9fe-41f8-8e33-85ebcdf72c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19C52-6ACA-4A76-B34D-10A95CC54B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1ADAD0-2158-44EC-A69C-9A947EB35CBA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4e43953-e9fe-41f8-8e33-85ebcdf72ce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37</vt:i4>
      </vt:variant>
    </vt:vector>
  </HeadingPairs>
  <TitlesOfParts>
    <vt:vector size="62" baseType="lpstr">
      <vt:lpstr>C1.2 GENERAL REQ AND PROV </vt:lpstr>
      <vt:lpstr>C1.3 CONTRACTO'S SITE EST AND G</vt:lpstr>
      <vt:lpstr> C1.4 FACILITIES FOR THE ENGINE</vt:lpstr>
      <vt:lpstr>C1.5 ACCOMMODATION OF TRAFFIC</vt:lpstr>
      <vt:lpstr>C1.6 CLEARING AND GRUBBING</vt:lpstr>
      <vt:lpstr>C1.7 LOADING AND HAULING</vt:lpstr>
      <vt:lpstr>C2.1 GENERAL REQ AND TRENCHING </vt:lpstr>
      <vt:lpstr>C3.1DRAINS</vt:lpstr>
      <vt:lpstr>C3.2 CULVERTS</vt:lpstr>
      <vt:lpstr>C3.3 CONCRETE KERBING</vt:lpstr>
      <vt:lpstr>C4.2 CUT MATERIALS</vt:lpstr>
      <vt:lpstr>C4.3 EXISTING ROAD MATERIALS</vt:lpstr>
      <vt:lpstr>C4.4 COMMERCIAL MATERIALS</vt:lpstr>
      <vt:lpstr>C5.1 ROADBED</vt:lpstr>
      <vt:lpstr>C5.3 ROAD PAVEMENT LAYERS</vt:lpstr>
      <vt:lpstr>C5.4 STABILIZATION</vt:lpstr>
      <vt:lpstr>C6.2 BLOCK PAVING</vt:lpstr>
      <vt:lpstr>C11.1 PITCHING, STONEWORK</vt:lpstr>
      <vt:lpstr>C11.5 FENCES</vt:lpstr>
      <vt:lpstr>C11.6 ROAD SIGNS</vt:lpstr>
      <vt:lpstr>C11.7 ROAD MARKING</vt:lpstr>
      <vt:lpstr>C11.9 FINISHING</vt:lpstr>
      <vt:lpstr>C20.1 TESTING</vt:lpstr>
      <vt:lpstr>Sect D - D1000</vt:lpstr>
      <vt:lpstr>Summary of Pricing</vt:lpstr>
      <vt:lpstr>' C1.4 FACILITIES FOR THE ENGINE'!_Ref461368450</vt:lpstr>
      <vt:lpstr>'C1.6 CLEARING AND GRUBBING'!_Ref461368450</vt:lpstr>
      <vt:lpstr>'C1.7 LOADING AND HAULING'!_Ref461368450</vt:lpstr>
      <vt:lpstr>'C2.1 GENERAL REQ AND TRENCHING '!_Ref461368450</vt:lpstr>
      <vt:lpstr>C3.1DRAINS!_Ref461368450</vt:lpstr>
      <vt:lpstr>'C3.2 CULVERTS'!_Ref461368450</vt:lpstr>
      <vt:lpstr>'C3.3 CONCRETE KERBING'!_Ref461368450</vt:lpstr>
      <vt:lpstr>' C1.4 FACILITIES FOR THE ENGINE'!_Ref461373091</vt:lpstr>
      <vt:lpstr>' C1.4 FACILITIES FOR THE ENGINE'!_Ref461373150</vt:lpstr>
      <vt:lpstr>'Summary of Pricing'!_Toc391906137</vt:lpstr>
      <vt:lpstr>'Summary of Pricing'!_Toc407010575</vt:lpstr>
      <vt:lpstr>'Summary of Pricing'!_Toc42260028</vt:lpstr>
      <vt:lpstr>' C1.4 FACILITIES FOR THE ENGINE'!Print_Area</vt:lpstr>
      <vt:lpstr>'C1.2 GENERAL REQ AND PROV '!Print_Area</vt:lpstr>
      <vt:lpstr>'C1.3 CONTRACTO''S SITE EST AND G'!Print_Area</vt:lpstr>
      <vt:lpstr>'C1.5 ACCOMMODATION OF TRAFFIC'!Print_Area</vt:lpstr>
      <vt:lpstr>'C1.6 CLEARING AND GRUBBING'!Print_Area</vt:lpstr>
      <vt:lpstr>'C1.7 LOADING AND HAULING'!Print_Area</vt:lpstr>
      <vt:lpstr>'C11.1 PITCHING, STONEWORK'!Print_Area</vt:lpstr>
      <vt:lpstr>'C11.5 FENCES'!Print_Area</vt:lpstr>
      <vt:lpstr>'C11.6 ROAD SIGNS'!Print_Area</vt:lpstr>
      <vt:lpstr>'C11.7 ROAD MARKING'!Print_Area</vt:lpstr>
      <vt:lpstr>'C11.9 FINISHING'!Print_Area</vt:lpstr>
      <vt:lpstr>'C2.1 GENERAL REQ AND TRENCHING '!Print_Area</vt:lpstr>
      <vt:lpstr>'C20.1 TESTING'!Print_Area</vt:lpstr>
      <vt:lpstr>C3.1DRAINS!Print_Area</vt:lpstr>
      <vt:lpstr>'C3.2 CULVERTS'!Print_Area</vt:lpstr>
      <vt:lpstr>'C3.3 CONCRETE KERBING'!Print_Area</vt:lpstr>
      <vt:lpstr>'C4.2 CUT MATERIALS'!Print_Area</vt:lpstr>
      <vt:lpstr>'C4.3 EXISTING ROAD MATERIALS'!Print_Area</vt:lpstr>
      <vt:lpstr>'C4.4 COMMERCIAL MATERIALS'!Print_Area</vt:lpstr>
      <vt:lpstr>'C5.1 ROADBED'!Print_Area</vt:lpstr>
      <vt:lpstr>'C5.3 ROAD PAVEMENT LAYERS'!Print_Area</vt:lpstr>
      <vt:lpstr>'C5.4 STABILIZATION'!Print_Area</vt:lpstr>
      <vt:lpstr>'C6.2 BLOCK PAVING'!Print_Area</vt:lpstr>
      <vt:lpstr>'Sect D - D1000'!Print_Area</vt:lpstr>
      <vt:lpstr>'Summary of Pricing'!Print_Area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Corné Roux (ER)</dc:creator>
  <cp:lastModifiedBy>Reneilwe Kgatle</cp:lastModifiedBy>
  <cp:lastPrinted>2021-06-09T09:26:30Z</cp:lastPrinted>
  <dcterms:created xsi:type="dcterms:W3CDTF">2019-08-01T08:27:18Z</dcterms:created>
  <dcterms:modified xsi:type="dcterms:W3CDTF">2021-06-09T11:41:18Z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0x010100E3241C0A0943564D843CA0A906C4A451</vt:lpwstr>
  </property>
</Properties>
</file>