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letsholo\Desktop\SPECIFICATIONS\SPECIFICATIONS 2021- 2022\"/>
    </mc:Choice>
  </mc:AlternateContent>
  <bookViews>
    <workbookView xWindow="28680" yWindow="-120" windowWidth="29040" windowHeight="15840" tabRatio="962"/>
  </bookViews>
  <sheets>
    <sheet name="Constr. SUMMARY" sheetId="23" r:id="rId1"/>
    <sheet name="01-P&amp;GS" sheetId="1" r:id="rId2"/>
    <sheet name="02 PC Sums" sheetId="26" r:id="rId3"/>
    <sheet name="03-Soccer" sheetId="16" r:id="rId4"/>
    <sheet name="04-Running Track" sheetId="15" r:id="rId5"/>
    <sheet name="05-Combi_Courts" sheetId="17" r:id="rId6"/>
    <sheet name="06-ABLUSION" sheetId="12" r:id="rId7"/>
    <sheet name="07-CHANGE ROOMS" sheetId="18" r:id="rId8"/>
    <sheet name="08-STORE ROOM" sheetId="19" r:id="rId9"/>
    <sheet name="09-OUTDOOR" sheetId="24" r:id="rId10"/>
    <sheet name="10-NEW ITEMS" sheetId="14" r:id="rId11"/>
    <sheet name="Sheet1" sheetId="27" r:id="rId12"/>
  </sheets>
  <definedNames>
    <definedName name="_xlnm.Print_Area" localSheetId="1">'01-P&amp;GS'!$A$1:$H$247</definedName>
    <definedName name="_xlnm.Print_Area" localSheetId="2">'02 PC Sums'!$A$1:$H$125</definedName>
    <definedName name="_xlnm.Print_Area" localSheetId="3">'03-Soccer'!$B$1:$H$210</definedName>
    <definedName name="_xlnm.Print_Area" localSheetId="4">'04-Running Track'!$B$1:$H$125</definedName>
    <definedName name="_xlnm.Print_Area" localSheetId="5">'05-Combi_Courts'!$B$1:$H$201</definedName>
    <definedName name="_xlnm.Print_Area" localSheetId="6">'06-ABLUSION'!$B$1:$H$205</definedName>
    <definedName name="_xlnm.Print_Area" localSheetId="7">'07-CHANGE ROOMS'!$B$1:$H$201</definedName>
    <definedName name="_xlnm.Print_Area" localSheetId="8">'08-STORE ROOM'!$B$1:$H$178</definedName>
    <definedName name="_xlnm.Print_Area" localSheetId="9">'09-OUTDOOR'!$B$1:$H$171</definedName>
    <definedName name="_xlnm.Print_Area" localSheetId="10">'10-NEW ITEMS'!$B$1:$H$125</definedName>
    <definedName name="_xlnm.Print_Area" localSheetId="0">'Constr. SUMMARY'!$A$1:$H$60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18" l="1"/>
  <c r="F31" i="24" l="1"/>
  <c r="G122" i="18" l="1"/>
  <c r="H21" i="26" l="1"/>
  <c r="H19" i="26"/>
  <c r="H17" i="26"/>
  <c r="H11" i="26"/>
  <c r="H9" i="26"/>
  <c r="B64" i="26"/>
  <c r="B63" i="26"/>
  <c r="F25" i="26" l="1"/>
  <c r="H25" i="26" s="1"/>
  <c r="F13" i="26"/>
  <c r="H13" i="26" s="1"/>
  <c r="H59" i="16" l="1"/>
  <c r="H90" i="12"/>
  <c r="F53" i="24" l="1"/>
  <c r="F51" i="24"/>
  <c r="F41" i="24"/>
  <c r="F39" i="24"/>
  <c r="F37" i="24"/>
  <c r="F15" i="24"/>
  <c r="F19" i="24" s="1"/>
  <c r="B105" i="24"/>
  <c r="B104" i="24"/>
  <c r="B59" i="14" l="1"/>
  <c r="B112" i="19"/>
  <c r="B57" i="19"/>
  <c r="B48" i="18"/>
  <c r="B94" i="18"/>
  <c r="B138" i="18"/>
  <c r="B47" i="12"/>
  <c r="B94" i="12"/>
  <c r="B139" i="12"/>
  <c r="B138" i="17"/>
  <c r="B89" i="17"/>
  <c r="B49" i="17"/>
  <c r="B62" i="15"/>
  <c r="B147" i="16"/>
  <c r="B97" i="16"/>
  <c r="B47" i="16"/>
  <c r="B186" i="1"/>
  <c r="B121" i="1"/>
  <c r="B61" i="1"/>
  <c r="H51" i="15"/>
  <c r="H63" i="19"/>
  <c r="F65" i="19" s="1"/>
  <c r="H65" i="19" s="1"/>
  <c r="H58" i="19"/>
  <c r="B56" i="19"/>
  <c r="H95" i="12"/>
  <c r="H119" i="12"/>
  <c r="F110" i="16"/>
  <c r="F112" i="16"/>
  <c r="F136" i="16"/>
  <c r="H55" i="16"/>
  <c r="H122" i="18"/>
  <c r="F138" i="16" l="1"/>
  <c r="F140" i="16" l="1"/>
  <c r="H11" i="15"/>
  <c r="F13" i="15" s="1"/>
  <c r="H13" i="15" s="1"/>
  <c r="B93" i="12"/>
  <c r="F29" i="18" l="1"/>
  <c r="F27" i="18"/>
  <c r="F25" i="18"/>
  <c r="F21" i="18"/>
  <c r="F19" i="18"/>
  <c r="F23" i="18" s="1"/>
  <c r="F80" i="12"/>
  <c r="F82" i="12" s="1"/>
  <c r="H51" i="16" l="1"/>
  <c r="H95" i="18"/>
  <c r="B93" i="18"/>
  <c r="B61" i="15" l="1"/>
  <c r="B58" i="14" l="1"/>
  <c r="B111" i="19"/>
  <c r="F37" i="19"/>
  <c r="F35" i="19"/>
  <c r="F31" i="19"/>
  <c r="F29" i="19"/>
  <c r="F43" i="19"/>
  <c r="F45" i="19"/>
  <c r="F82" i="18"/>
  <c r="F84" i="18" s="1"/>
  <c r="H88" i="18"/>
  <c r="F37" i="18"/>
  <c r="F35" i="18"/>
  <c r="H49" i="18"/>
  <c r="B47" i="18"/>
  <c r="B137" i="18" s="1"/>
  <c r="H54" i="19" l="1"/>
  <c r="H60" i="19" l="1"/>
  <c r="H86" i="12" l="1"/>
  <c r="F88" i="12" s="1"/>
  <c r="H88" i="12" s="1"/>
  <c r="B146" i="16" l="1"/>
  <c r="H98" i="16"/>
  <c r="B96" i="16"/>
  <c r="B137" i="17" l="1"/>
  <c r="H90" i="17"/>
  <c r="B88" i="17"/>
  <c r="H50" i="17"/>
  <c r="B48" i="17"/>
  <c r="H13" i="17"/>
  <c r="H48" i="16" l="1"/>
  <c r="B46" i="16"/>
  <c r="H13" i="16"/>
  <c r="B46" i="12" l="1"/>
  <c r="B138" i="12" s="1"/>
  <c r="B185" i="1" l="1"/>
  <c r="H48" i="12" l="1"/>
  <c r="B60" i="1" l="1"/>
  <c r="B120" i="1" s="1"/>
</calcChain>
</file>

<file path=xl/sharedStrings.xml><?xml version="1.0" encoding="utf-8"?>
<sst xmlns="http://schemas.openxmlformats.org/spreadsheetml/2006/main" count="1422" uniqueCount="690">
  <si>
    <t>PRELIMINARY &amp; GENERAL</t>
  </si>
  <si>
    <t>ITEM
NO</t>
  </si>
  <si>
    <t>PAYMENT</t>
  </si>
  <si>
    <t>DESCRIPTION</t>
  </si>
  <si>
    <t>UNIT</t>
  </si>
  <si>
    <t>QTY</t>
  </si>
  <si>
    <t>RATE</t>
  </si>
  <si>
    <t>AMOUNT R</t>
  </si>
  <si>
    <t xml:space="preserve"> </t>
  </si>
  <si>
    <t>SABS 1200A</t>
  </si>
  <si>
    <t>SECTION 1: PRELIMINARY &amp; GENERAL</t>
  </si>
  <si>
    <t>1.1</t>
  </si>
  <si>
    <t>FIXED-CHARGE ITEMS</t>
  </si>
  <si>
    <t>1.1.1</t>
  </si>
  <si>
    <t>8.3.1</t>
  </si>
  <si>
    <t>Contractual requirements</t>
  </si>
  <si>
    <t>Sum</t>
  </si>
  <si>
    <t>Establish Facilities on Site</t>
  </si>
  <si>
    <t>8.3.2</t>
  </si>
  <si>
    <t>Facilities for Engineer</t>
  </si>
  <si>
    <t>1.1.2</t>
  </si>
  <si>
    <t>a) Name boards (2 No)</t>
  </si>
  <si>
    <t>1.1.3</t>
  </si>
  <si>
    <t>Facilities for Contractor</t>
  </si>
  <si>
    <t>1.1.4</t>
  </si>
  <si>
    <t>a) Offices and Storage sheds</t>
  </si>
  <si>
    <t>1.1.5</t>
  </si>
  <si>
    <t>b) Ablution and latrine facilities</t>
  </si>
  <si>
    <t>1.1.6</t>
  </si>
  <si>
    <t>c) Accommodation and facilities for site meetings</t>
  </si>
  <si>
    <t>1.1.7</t>
  </si>
  <si>
    <t>d) Tools and equipment</t>
  </si>
  <si>
    <t>1.1.8</t>
  </si>
  <si>
    <t>e) Equipment for testing compaction densities with radio-active method (Troxler or similar approved)</t>
  </si>
  <si>
    <t>1.1.9</t>
  </si>
  <si>
    <t>f) Security arrangements on site</t>
  </si>
  <si>
    <t>1.1.10</t>
  </si>
  <si>
    <t>g) Facilities for measuring and recording rainfall on site</t>
  </si>
  <si>
    <t>1.1.11</t>
  </si>
  <si>
    <t>h) Water supply, communication and electric power</t>
  </si>
  <si>
    <t>1.1.12</t>
  </si>
  <si>
    <t>i) Access (Subclause 5.8)</t>
  </si>
  <si>
    <t>1.1.13</t>
  </si>
  <si>
    <t>j) Dealing with water (Subclause 5.5)</t>
  </si>
  <si>
    <t>1.1.14</t>
  </si>
  <si>
    <t>8.3.3</t>
  </si>
  <si>
    <t>Other fixed-charge obligations</t>
  </si>
  <si>
    <t>1.1.15</t>
  </si>
  <si>
    <t>8.3.4</t>
  </si>
  <si>
    <t>Removal of site establishment</t>
  </si>
  <si>
    <t>1.1.16</t>
  </si>
  <si>
    <t>Compliance with Health and Safety Construction Regulation-2014</t>
  </si>
  <si>
    <t>1.2</t>
  </si>
  <si>
    <t>8.4</t>
  </si>
  <si>
    <t>TIME-RELATED ITEMS</t>
  </si>
  <si>
    <t>1.2.1</t>
  </si>
  <si>
    <t>8.4.1</t>
  </si>
  <si>
    <t>Contractual Requirements</t>
  </si>
  <si>
    <t>8.4.2.1</t>
  </si>
  <si>
    <t>Operate and Maintain Facilities on Site</t>
  </si>
  <si>
    <t>1.2.2</t>
  </si>
  <si>
    <t>1.2.3</t>
  </si>
  <si>
    <t xml:space="preserve"> Total Carried Forward</t>
  </si>
  <si>
    <t xml:space="preserve"> Brought Forward</t>
  </si>
  <si>
    <t>8.4.2.2</t>
  </si>
  <si>
    <t>Operate and maintain facilities on site for Contractor for duration of construction:</t>
  </si>
  <si>
    <t>1.2.4</t>
  </si>
  <si>
    <t>a) Offices &amp; storage sheds</t>
  </si>
  <si>
    <t>1.2.5</t>
  </si>
  <si>
    <t>b) Toilet facilities</t>
  </si>
  <si>
    <t>1.2.6</t>
  </si>
  <si>
    <t>1.2.7</t>
  </si>
  <si>
    <t>d) Plant and tools</t>
  </si>
  <si>
    <t>1.2.8</t>
  </si>
  <si>
    <t>1.2.9</t>
  </si>
  <si>
    <t>1.2.10</t>
  </si>
  <si>
    <t>1.2.11</t>
  </si>
  <si>
    <t>1.2.12</t>
  </si>
  <si>
    <t>i) Access</t>
  </si>
  <si>
    <t>1.2.13</t>
  </si>
  <si>
    <t>j) Dealing with water</t>
  </si>
  <si>
    <t>1.2.14</t>
  </si>
  <si>
    <t>8.4.3</t>
  </si>
  <si>
    <t>Supervision for duration of construction</t>
  </si>
  <si>
    <t>8.4.4</t>
  </si>
  <si>
    <t>Company Head Office overhead cost</t>
  </si>
  <si>
    <t>1.2.16</t>
  </si>
  <si>
    <t>8.4.5</t>
  </si>
  <si>
    <t>Other Time-related obligations</t>
  </si>
  <si>
    <t>1.2.17</t>
  </si>
  <si>
    <t xml:space="preserve">Compliance with Health and Safety Act of 2003 and Contruction Regulations 2014                  </t>
  </si>
  <si>
    <t>1.2.18</t>
  </si>
  <si>
    <t xml:space="preserve">Compliance with Environmental requirements                 </t>
  </si>
  <si>
    <t>1.3</t>
  </si>
  <si>
    <t>8.5</t>
  </si>
  <si>
    <t>SUMS STATED PROVISIONALLY BY ENGINEER</t>
  </si>
  <si>
    <t>1.3.1</t>
  </si>
  <si>
    <t>(i) Testing carried out by a commercial Laboratory</t>
  </si>
  <si>
    <t>Prov Sum</t>
  </si>
  <si>
    <t>1.3.2</t>
  </si>
  <si>
    <t>%</t>
  </si>
  <si>
    <t>8.7</t>
  </si>
  <si>
    <t>DAYWORKS</t>
  </si>
  <si>
    <t>(a) Labour</t>
  </si>
  <si>
    <t>(i) Unskilled Labourer</t>
  </si>
  <si>
    <t>h</t>
  </si>
  <si>
    <t>(ii) Semi-skilled: pipe layer, section leader, etc.</t>
  </si>
  <si>
    <t>(iii) Skilled artisan</t>
  </si>
  <si>
    <t>(b) Plant &amp; Equipment</t>
  </si>
  <si>
    <t>(i) Tractor Loader backhoe (min 45kW)</t>
  </si>
  <si>
    <t>(ii) Hand vibrating compactor (0.5 t)</t>
  </si>
  <si>
    <t>(iii) 1 Ton Pick-up</t>
  </si>
  <si>
    <t>(iv) Water Tanker (Trailer type: 6000 litre minimum)</t>
  </si>
  <si>
    <t>(v) Excavator</t>
  </si>
  <si>
    <t xml:space="preserve"> Total Carried Forward To Summary</t>
  </si>
  <si>
    <t>TEMPORARY WORKS</t>
  </si>
  <si>
    <t>GENERAL</t>
  </si>
  <si>
    <t>2.1.1</t>
  </si>
  <si>
    <t>8.8.4</t>
  </si>
  <si>
    <t>Existing Services</t>
  </si>
  <si>
    <t>m³</t>
  </si>
  <si>
    <t>2.2</t>
  </si>
  <si>
    <t>SITE CLEARANCE</t>
  </si>
  <si>
    <t>2.2.1</t>
  </si>
  <si>
    <t>m²</t>
  </si>
  <si>
    <t>m</t>
  </si>
  <si>
    <t>8.2.2</t>
  </si>
  <si>
    <t>No.</t>
  </si>
  <si>
    <t>t</t>
  </si>
  <si>
    <t>4.2.1</t>
  </si>
  <si>
    <t>SUMMARY OF SECTIONS</t>
  </si>
  <si>
    <t>SECTION</t>
  </si>
  <si>
    <t>1</t>
  </si>
  <si>
    <t>3</t>
  </si>
  <si>
    <t>4</t>
  </si>
  <si>
    <t>5</t>
  </si>
  <si>
    <t xml:space="preserve"> Total Carried Forward To Summary Of Schedules</t>
  </si>
  <si>
    <r>
      <t>m</t>
    </r>
    <r>
      <rPr>
        <vertAlign val="superscript"/>
        <sz val="10"/>
        <rFont val="Arial Narrow"/>
        <family val="2"/>
      </rPr>
      <t>3</t>
    </r>
  </si>
  <si>
    <t>m3</t>
  </si>
  <si>
    <t>6</t>
  </si>
  <si>
    <t>7</t>
  </si>
  <si>
    <t>PRELIMINARY &amp; GENERALS</t>
  </si>
  <si>
    <t>SECTION 1: PRELIMINARY AND GENERALS</t>
  </si>
  <si>
    <t>Construct base with material obtained from commercial sources</t>
  </si>
  <si>
    <r>
      <t>m</t>
    </r>
    <r>
      <rPr>
        <vertAlign val="superscript"/>
        <sz val="10"/>
        <rFont val="Arial Narrow"/>
        <family val="2"/>
      </rPr>
      <t>2</t>
    </r>
  </si>
  <si>
    <t xml:space="preserve"> Total Carried Forward To Summary Of Schedules (Excl. Contingency)</t>
  </si>
  <si>
    <t xml:space="preserve"> Total Carried Forward To Summary Of Schedules (Incl. Contingency)</t>
  </si>
  <si>
    <t>SECTION1: PRELIMINARY &amp; GENERAL</t>
  </si>
  <si>
    <t>2.1</t>
  </si>
  <si>
    <t>4.2.2</t>
  </si>
  <si>
    <t>4.2.3</t>
  </si>
  <si>
    <t>6.1.2</t>
  </si>
  <si>
    <t>TENDER ESTIMATE - DRAFT</t>
  </si>
  <si>
    <t>CP037_03: UPGRADING OF MADIKWE SPORTS FACILITY</t>
  </si>
  <si>
    <t xml:space="preserve">SANS 1200A </t>
  </si>
  <si>
    <t>PSA 4</t>
  </si>
  <si>
    <t>Relocation and protection of existing services</t>
  </si>
  <si>
    <t>a) Relocation and Protection of Existing Services</t>
  </si>
  <si>
    <t>a) Excavate by hand in soft material to expose existing services</t>
  </si>
  <si>
    <t>SANS 1200C</t>
  </si>
  <si>
    <t>PSC 2</t>
  </si>
  <si>
    <t>Remove and dispose off previous track kerb kerbing as seen on site</t>
  </si>
  <si>
    <t>Clear and grub track footprint</t>
  </si>
  <si>
    <t>EARTHWORKS &amp; SELECTED LAYERS</t>
  </si>
  <si>
    <t>SANS 1200 DM</t>
  </si>
  <si>
    <t>SUBGRADE</t>
  </si>
  <si>
    <t>Running Track bed preparation and compaction of in-situ material to 93% MOD AASHTO to asphalted areas</t>
  </si>
  <si>
    <t>Excavation to:</t>
  </si>
  <si>
    <t>a) Stockpile:</t>
  </si>
  <si>
    <t>b) Spoil (dumping site to be sourced by Contractor):</t>
  </si>
  <si>
    <t>Clear and grub pitch area and surrounding area between pitch and running track</t>
  </si>
  <si>
    <t>Setting-out of works and spraying of weed killer</t>
  </si>
  <si>
    <t xml:space="preserve">Remove topsoil to norminal depth of 100 mm and dispose off site
</t>
  </si>
  <si>
    <t>LANDSCAPING</t>
  </si>
  <si>
    <t>Supply and application of lawn/grass dressing</t>
  </si>
  <si>
    <t>EARTHWORKS, LANDSCAPING &amp; SPORTS FIELITEMS</t>
  </si>
  <si>
    <t>Hunter I-90-ADV-B Rotor Sprinkler with 80mm Pop Up Adjustable Arc  &amp; Check Valve, BSP</t>
  </si>
  <si>
    <t>Supply and install New water Pump</t>
  </si>
  <si>
    <t>IRRIGATION SYSTEM</t>
  </si>
  <si>
    <t>Hydrosseding of net area between picth and running track</t>
  </si>
  <si>
    <t>PAINT MARKING</t>
  </si>
  <si>
    <t>Cutting of the pricth grass after 2 months of completion</t>
  </si>
  <si>
    <t>Re-instatement of soccer line markings after 2 months of completion</t>
  </si>
  <si>
    <t>FENCING AND ELECTRICAL</t>
  </si>
  <si>
    <t>Supply and install 2m high Galvanised perimeter steel fence separating the playing ground and running track from spectators. Includes, 60 x 2m high x 76mm diamter GV Steel tubing with plastic caps.</t>
  </si>
  <si>
    <t xml:space="preserve">No. </t>
  </si>
  <si>
    <t>SPORTS FIELD UTILITIES</t>
  </si>
  <si>
    <t>Clear and grub 1.5 m strip around existing courts</t>
  </si>
  <si>
    <t>Apron bed preparation and compaction of in-situ material to 93% MOD AASHTO to be poured with concrete</t>
  </si>
  <si>
    <t>Supply and intsall 1.8m high by 1m wide entrance gate</t>
  </si>
  <si>
    <t>Removal and re-instatement of plastering and colouring (green) of score board walls (2.4m high x 3m wide), with white line markings</t>
  </si>
  <si>
    <t>Apron around the Basketball/netball CombiCourt:</t>
  </si>
  <si>
    <t>Lighting:</t>
  </si>
  <si>
    <t>Supply and installation of distribution box (DB) with wiring, 8 x flood lights (on 6m high x 76mm diameter steel posts, coated with prima and brunswick or windsor green enamel paint).</t>
  </si>
  <si>
    <t>Remove and dispose off tennis netting poles.</t>
  </si>
  <si>
    <t>Supply and installation of removable tennis poles (painted green), with synthetic netting with hooks, center abnd and winders</t>
  </si>
  <si>
    <t>Supply and installation of removable removable volleyball poles with new synthetic netting</t>
  </si>
  <si>
    <t>RUNNING TRACK</t>
  </si>
  <si>
    <t>COMBI COURTS</t>
  </si>
  <si>
    <t>PARKING &amp; WALKWAYS</t>
  </si>
  <si>
    <t>Excavate 100mm deep for walkways</t>
  </si>
  <si>
    <t>Supply and install 150mm thick layer of G6 Sub-base under parking areas and drive ways</t>
  </si>
  <si>
    <t>Processing of Sub-base material</t>
  </si>
  <si>
    <t>Stabilizing agent (CEM II 35,2 R/N)</t>
  </si>
  <si>
    <t>Excavate 300 deep for parking area</t>
  </si>
  <si>
    <t>Rip &amp; Recompact in-situ material to 90% MOD AASHTO Desnsity underneath the walkways</t>
  </si>
  <si>
    <t>Interior wall:</t>
  </si>
  <si>
    <t>External walls:</t>
  </si>
  <si>
    <t>FLOORS</t>
  </si>
  <si>
    <t>Remove existing screed and dispose off site</t>
  </si>
  <si>
    <t>Remove and dispose off 60mm thick layer of backfill material beneath the screed.</t>
  </si>
  <si>
    <t>Apply similar floor oxide and float with steel trowel</t>
  </si>
  <si>
    <t xml:space="preserve">Re-instate 60mm screed </t>
  </si>
  <si>
    <t xml:space="preserve">Supply and install new 85mm surface bed </t>
  </si>
  <si>
    <t>Supply and install new mesh ref 395</t>
  </si>
  <si>
    <t>CONCRETE APRON</t>
  </si>
  <si>
    <t>Remove and dispose of existing appron topping</t>
  </si>
  <si>
    <t xml:space="preserve">Rip &amp; recompact by hand the apron infill </t>
  </si>
  <si>
    <t>Re-intsate new Apron topping and floated with wooden float.</t>
  </si>
  <si>
    <t>ROOF</t>
  </si>
  <si>
    <t>CEILING</t>
  </si>
  <si>
    <t>Remove and dispose off the existing ceiling boards</t>
  </si>
  <si>
    <t>Remove and dispose off existing roof sheeting and structures</t>
  </si>
  <si>
    <t>SANITARY UNITS</t>
  </si>
  <si>
    <t>Supply and install wash basins and the related piping, material, labour etc</t>
  </si>
  <si>
    <t>supply and install Toilets and the related piping, material, labour etc.</t>
  </si>
  <si>
    <r>
      <t>m</t>
    </r>
    <r>
      <rPr>
        <vertAlign val="superscript"/>
        <sz val="11"/>
        <color theme="1"/>
        <rFont val="Calibri"/>
        <family val="2"/>
        <scheme val="minor"/>
      </rPr>
      <t>3</t>
    </r>
  </si>
  <si>
    <t>Backfilling of External Sewer</t>
  </si>
  <si>
    <t>110 uPVC sewer &amp; fittings, bedding and blanket</t>
  </si>
  <si>
    <t xml:space="preserve">PLUMBING </t>
  </si>
  <si>
    <t>Provision for other Plumbing items</t>
  </si>
  <si>
    <t>WALL TILING</t>
  </si>
  <si>
    <t>DOORS</t>
  </si>
  <si>
    <t xml:space="preserve">Remove topsoil to norminal depth of 100 mm and dispose off site. 
</t>
  </si>
  <si>
    <t>Rip &amp; Recompact 150mm in-situ layer and compact to 90% MOD AASHTO Density.</t>
  </si>
  <si>
    <t>ABLUSION FACILITIES</t>
  </si>
  <si>
    <t xml:space="preserve">Repair existing shower units and the related plumbing. </t>
  </si>
  <si>
    <t>BENCHES</t>
  </si>
  <si>
    <t>Treat and re-paint the steel frames for benches</t>
  </si>
  <si>
    <t>ELECTRICAL</t>
  </si>
  <si>
    <t>Allow for testing and fixing electrical features, including wiring, lighting, labour etc.</t>
  </si>
  <si>
    <t>CHANGE ROOMS</t>
  </si>
  <si>
    <t>SECTION 7: CHANGE ROOMS</t>
  </si>
  <si>
    <t>BRICKWORK</t>
  </si>
  <si>
    <t>Existing walls:</t>
  </si>
  <si>
    <t>Remove and dispose off existing plastering</t>
  </si>
  <si>
    <t>Apply new plaster</t>
  </si>
  <si>
    <t>WINDOWS</t>
  </si>
  <si>
    <t>Allowance for window glass panes, new lock handles and repainting</t>
  </si>
  <si>
    <t>New Combined Guard House and Ticket Outlet to Architect's details</t>
  </si>
  <si>
    <t xml:space="preserve">Demolishing of the existing Guard House and disposing off site, the resulting debris and other material </t>
  </si>
  <si>
    <t>Supply and install new Turnstile Gates (2 No. off) to Architect's details</t>
  </si>
  <si>
    <t>New Feature wall at Entrance with Client Approved Logos, to Architect's details</t>
  </si>
  <si>
    <t>GRAND STANDS</t>
  </si>
  <si>
    <r>
      <t>m</t>
    </r>
    <r>
      <rPr>
        <vertAlign val="superscript"/>
        <sz val="11"/>
        <color theme="1"/>
        <rFont val="Calibri"/>
        <family val="2"/>
        <scheme val="minor"/>
      </rPr>
      <t>2</t>
    </r>
  </si>
  <si>
    <t>Paintwork:</t>
  </si>
  <si>
    <t>Preparation:</t>
  </si>
  <si>
    <t>Supply and construct, in heringbone pattern,  interlocking blocks:</t>
  </si>
  <si>
    <t>3.1</t>
  </si>
  <si>
    <t>3.1.1</t>
  </si>
  <si>
    <t>3.1.2</t>
  </si>
  <si>
    <t>3.2</t>
  </si>
  <si>
    <t>3.2.1</t>
  </si>
  <si>
    <t>3.2.2</t>
  </si>
  <si>
    <t>3.2.3</t>
  </si>
  <si>
    <t>3.3</t>
  </si>
  <si>
    <t>3.3.1</t>
  </si>
  <si>
    <t>3.4</t>
  </si>
  <si>
    <t>3.4.1</t>
  </si>
  <si>
    <t>3.4.2</t>
  </si>
  <si>
    <t>3.4.3</t>
  </si>
  <si>
    <t>3.4.4</t>
  </si>
  <si>
    <t>3.5</t>
  </si>
  <si>
    <t>3.5.1</t>
  </si>
  <si>
    <t>3.7</t>
  </si>
  <si>
    <t>3.7.1</t>
  </si>
  <si>
    <t>3.8.1</t>
  </si>
  <si>
    <t>3.8</t>
  </si>
  <si>
    <t>4.1</t>
  </si>
  <si>
    <t>4.1.3</t>
  </si>
  <si>
    <t>4.1.4</t>
  </si>
  <si>
    <t>4.2</t>
  </si>
  <si>
    <t>4.3</t>
  </si>
  <si>
    <t>4.3.1</t>
  </si>
  <si>
    <t>4.3.2</t>
  </si>
  <si>
    <t>4.3.3</t>
  </si>
  <si>
    <t>1.2.19</t>
  </si>
  <si>
    <t>SANS 1200L</t>
  </si>
  <si>
    <t>PS A 8.4.6</t>
  </si>
  <si>
    <t>PS A 8.4.7</t>
  </si>
  <si>
    <t>1.2.20</t>
  </si>
  <si>
    <t>PS A 8.5 (c)</t>
  </si>
  <si>
    <t>PS A 8.6 (c )</t>
  </si>
  <si>
    <t>PS AB 8.3.2.1</t>
  </si>
  <si>
    <t>d) Carports (2 No.)</t>
  </si>
  <si>
    <t>g) Photocopy facilities</t>
  </si>
  <si>
    <t>SANS 1200D</t>
  </si>
  <si>
    <t>EARTHWORKS</t>
  </si>
  <si>
    <t>PS D 8.3.1 (a)</t>
  </si>
  <si>
    <t>PS D 8.3.1 (b)</t>
  </si>
  <si>
    <t>PS D 8.3.11</t>
  </si>
  <si>
    <t>8</t>
  </si>
  <si>
    <t>(iii) Dealing with excessive water and bad founding ground conditions</t>
  </si>
  <si>
    <t>1.3.3</t>
  </si>
  <si>
    <t>1.3.4</t>
  </si>
  <si>
    <t>1.3.5</t>
  </si>
  <si>
    <t>PS C 8.2.1</t>
  </si>
  <si>
    <t>Remove, store &amp; re-instate existing electrical boxes for Floodlights</t>
  </si>
  <si>
    <t>PS C 8.2.14 (b)</t>
  </si>
  <si>
    <t>Supply, transport and lay and rolling of kikuyu grass/lawn. Includes preparation, shaping, raking and fertilizer</t>
  </si>
  <si>
    <t>PS D 8.3.1 (c)</t>
  </si>
  <si>
    <t>8.2.1</t>
  </si>
  <si>
    <t>8.2.13</t>
  </si>
  <si>
    <t>PS L 8.2.16</t>
  </si>
  <si>
    <t>Allowance for electrical supply and wiring for Pumps</t>
  </si>
  <si>
    <t>1.3.6</t>
  </si>
  <si>
    <t>8.3.5</t>
  </si>
  <si>
    <t>a) Gravel material</t>
  </si>
  <si>
    <t>SANS 1200 MF/ B1.4.4</t>
  </si>
  <si>
    <t>PS A 8.5 (d)</t>
  </si>
  <si>
    <t>Design, fabrication, supply and installation of the Roof Structure Construction. The Timber Roof Construction Sub-Contractor shall provide all materials (such as nails, ties, trusses, rafters, bracing, painting of exposed timbers, purlins, etc), equipment, labour, services and Engineer's Certificate necessary for the complete and efficient operation of the Installation, all in strict accordance to the architect's approval</t>
  </si>
  <si>
    <t>SECTION 3: SOCCER FIELD</t>
  </si>
  <si>
    <t>3.4.5</t>
  </si>
  <si>
    <t>3.5.2</t>
  </si>
  <si>
    <t>3.5.4</t>
  </si>
  <si>
    <t>3.7.2</t>
  </si>
  <si>
    <t>3.7.3</t>
  </si>
  <si>
    <t>3.8.2</t>
  </si>
  <si>
    <t>3.9</t>
  </si>
  <si>
    <t>3.9.1</t>
  </si>
  <si>
    <t>3.9.2</t>
  </si>
  <si>
    <t>3.9.3</t>
  </si>
  <si>
    <t>3.9.4</t>
  </si>
  <si>
    <t>3.10.1</t>
  </si>
  <si>
    <t>3.10.2</t>
  </si>
  <si>
    <t>3.10.3</t>
  </si>
  <si>
    <t>3.10.4</t>
  </si>
  <si>
    <t>3.10.5</t>
  </si>
  <si>
    <t>3.10.6</t>
  </si>
  <si>
    <t>3.10.7</t>
  </si>
  <si>
    <t>3.10.8</t>
  </si>
  <si>
    <t>3.11</t>
  </si>
  <si>
    <t>3.11.1</t>
  </si>
  <si>
    <t>3.11.2</t>
  </si>
  <si>
    <t>3.11.3</t>
  </si>
  <si>
    <t>3.11.4</t>
  </si>
  <si>
    <t>3.11.5</t>
  </si>
  <si>
    <t>SECTION 4: RUNNING TRACK</t>
  </si>
  <si>
    <t>5.1</t>
  </si>
  <si>
    <t>SECTION 5: COMBICOURTS</t>
  </si>
  <si>
    <t>5.1.1</t>
  </si>
  <si>
    <t>5.1.2</t>
  </si>
  <si>
    <t>5.2</t>
  </si>
  <si>
    <t>5.2.1</t>
  </si>
  <si>
    <t>5.2.2</t>
  </si>
  <si>
    <t>5.2.3</t>
  </si>
  <si>
    <t>5.2.4</t>
  </si>
  <si>
    <t>5.2.5</t>
  </si>
  <si>
    <t>5.3</t>
  </si>
  <si>
    <t>5.3.1</t>
  </si>
  <si>
    <t>5.3.2</t>
  </si>
  <si>
    <t>5.3.3</t>
  </si>
  <si>
    <t>5.3.4</t>
  </si>
  <si>
    <t>5.3.5</t>
  </si>
  <si>
    <t>5.3.6</t>
  </si>
  <si>
    <t>5.3.7</t>
  </si>
  <si>
    <t>5.3.8</t>
  </si>
  <si>
    <t>5.3.9</t>
  </si>
  <si>
    <t>5.3.10</t>
  </si>
  <si>
    <t>5.3.13</t>
  </si>
  <si>
    <t>1.2.21</t>
  </si>
  <si>
    <t>Payment of CLO for construction period</t>
  </si>
  <si>
    <t>Payment for Steering Committee Members for construction period.</t>
  </si>
  <si>
    <t>(vi) TRAINING allowance paid for Targeted local labour and QSE/EME Contractors in terms of formal training.</t>
  </si>
  <si>
    <t>STORE ROOM</t>
  </si>
  <si>
    <t>5.4</t>
  </si>
  <si>
    <t>5.4.1</t>
  </si>
  <si>
    <t>5.4.2</t>
  </si>
  <si>
    <t>5.4.3</t>
  </si>
  <si>
    <t>5.4.4</t>
  </si>
  <si>
    <t>5.4.5</t>
  </si>
  <si>
    <t>5.4.6</t>
  </si>
  <si>
    <t>5.4.7</t>
  </si>
  <si>
    <t>5.4.8</t>
  </si>
  <si>
    <t>5.4.9</t>
  </si>
  <si>
    <t>5.4.10</t>
  </si>
  <si>
    <t>5.4.11</t>
  </si>
  <si>
    <t>SECTION 6: ABLUSION FACILITIES</t>
  </si>
  <si>
    <t>6.1</t>
  </si>
  <si>
    <t>6.1.1</t>
  </si>
  <si>
    <t>6.2.1</t>
  </si>
  <si>
    <t>6.2.3</t>
  </si>
  <si>
    <t>6.2.4</t>
  </si>
  <si>
    <t>6.2.5</t>
  </si>
  <si>
    <t>6.2.6</t>
  </si>
  <si>
    <t>6.2.7</t>
  </si>
  <si>
    <t>6.2</t>
  </si>
  <si>
    <t>6.3</t>
  </si>
  <si>
    <t>6.3.1</t>
  </si>
  <si>
    <t>6.3.2</t>
  </si>
  <si>
    <t>6.3.3</t>
  </si>
  <si>
    <t>6.4</t>
  </si>
  <si>
    <t>6.4.1</t>
  </si>
  <si>
    <t>6.4.2</t>
  </si>
  <si>
    <t>6.4.3</t>
  </si>
  <si>
    <t>6.5</t>
  </si>
  <si>
    <t>6.5.1</t>
  </si>
  <si>
    <t>6.5.2</t>
  </si>
  <si>
    <t>6.6</t>
  </si>
  <si>
    <t>6.6.1</t>
  </si>
  <si>
    <t>6.6.2</t>
  </si>
  <si>
    <t>6.6.3</t>
  </si>
  <si>
    <t>6.7</t>
  </si>
  <si>
    <t>6.7.1</t>
  </si>
  <si>
    <t>6.7.2</t>
  </si>
  <si>
    <t>6.7.3</t>
  </si>
  <si>
    <t>6.7.4</t>
  </si>
  <si>
    <t>6.8</t>
  </si>
  <si>
    <t>6.8.1</t>
  </si>
  <si>
    <t>6.9</t>
  </si>
  <si>
    <t>6.9.1</t>
  </si>
  <si>
    <t>6.10</t>
  </si>
  <si>
    <t>6.10.1</t>
  </si>
  <si>
    <t>6.11</t>
  </si>
  <si>
    <t>6.11.1</t>
  </si>
  <si>
    <t>7.1</t>
  </si>
  <si>
    <t>7.1.1</t>
  </si>
  <si>
    <t>7.1.2</t>
  </si>
  <si>
    <t>7.2</t>
  </si>
  <si>
    <t>7.2.1</t>
  </si>
  <si>
    <t>7.2.2</t>
  </si>
  <si>
    <t>7.2.3</t>
  </si>
  <si>
    <t>7.2.5</t>
  </si>
  <si>
    <t>7.2.6</t>
  </si>
  <si>
    <t>7.2.7</t>
  </si>
  <si>
    <t>Wash down well with sugar soap, rinse with clean water and allow to dry, remove loose and flaking paint, make good cracks and defects with an interior filler, allow to dry and sand smooth, spot prime bare and repaired areas with plaster primer thinned 20% with mineral turpentine and apply universal undercoat to repaired areas and apply two full coats acrylic PVA paint on previously painted surfaces in fair condition.</t>
  </si>
  <si>
    <t>RE-INTATEMENT OF PAINTWORK</t>
  </si>
  <si>
    <t>7.3</t>
  </si>
  <si>
    <t>7.3.1</t>
  </si>
  <si>
    <t>7.3.2</t>
  </si>
  <si>
    <t>7.3.3</t>
  </si>
  <si>
    <t>7.4</t>
  </si>
  <si>
    <t>7.4.1</t>
  </si>
  <si>
    <t>7.4.3</t>
  </si>
  <si>
    <t>7.4.2</t>
  </si>
  <si>
    <t>7.5</t>
  </si>
  <si>
    <t>7.5.1</t>
  </si>
  <si>
    <t>7.5.2</t>
  </si>
  <si>
    <t>7.6</t>
  </si>
  <si>
    <t>7.6.1</t>
  </si>
  <si>
    <t>7.6.2</t>
  </si>
  <si>
    <t>7.6.3</t>
  </si>
  <si>
    <t>7.6.4</t>
  </si>
  <si>
    <t>7.7</t>
  </si>
  <si>
    <t>7.7.1</t>
  </si>
  <si>
    <t>7.7.2</t>
  </si>
  <si>
    <t>7.7.3</t>
  </si>
  <si>
    <t>7.7.4</t>
  </si>
  <si>
    <t>7.8</t>
  </si>
  <si>
    <t>7.8.1</t>
  </si>
  <si>
    <t>7.10</t>
  </si>
  <si>
    <t>7.10.1</t>
  </si>
  <si>
    <t>7.11</t>
  </si>
  <si>
    <t>7.11.1</t>
  </si>
  <si>
    <t>7.12</t>
  </si>
  <si>
    <t>7.12.1</t>
  </si>
  <si>
    <t>NEW PAINTWORK</t>
  </si>
  <si>
    <t>Prepare and apply Plascon new plaster primer, 1 undercoat and 2 coats Plascon Wall and All as instructed by Manufacturer. Allow for deep colour to be selected.</t>
  </si>
  <si>
    <t>SECTION 8: STORE ROOM</t>
  </si>
  <si>
    <t>8.1</t>
  </si>
  <si>
    <t>8.1.1</t>
  </si>
  <si>
    <t>8.1.2</t>
  </si>
  <si>
    <t>8.2</t>
  </si>
  <si>
    <t>8.3</t>
  </si>
  <si>
    <t>8.3.6</t>
  </si>
  <si>
    <t>8.3.7</t>
  </si>
  <si>
    <t>8.4.2</t>
  </si>
  <si>
    <t>8.5.1</t>
  </si>
  <si>
    <t>8.6</t>
  </si>
  <si>
    <t>8.6.1</t>
  </si>
  <si>
    <t>9.1</t>
  </si>
  <si>
    <t>9.2</t>
  </si>
  <si>
    <t>8.6.2</t>
  </si>
  <si>
    <t>Overheards, charges and profits on item 8.6.2</t>
  </si>
  <si>
    <t>6.7.5</t>
  </si>
  <si>
    <t>7.7.5</t>
  </si>
  <si>
    <t>Overheards, charges and profits on item 4.1.3</t>
  </si>
  <si>
    <t>3.4.6</t>
  </si>
  <si>
    <t>SOCCER FIELD</t>
  </si>
  <si>
    <t>Rate Only</t>
  </si>
  <si>
    <t>Reducing of the court surfaces by 10mm, opening of deep cracks. Includes any grass removal, sparying of weed killer, labour and any other required items.)</t>
  </si>
  <si>
    <t>Removal of existing screed and dispose off site when instructed by the Engineer</t>
  </si>
  <si>
    <t>Supply and install new 85mm surface bed when Instructed by the Engineer</t>
  </si>
  <si>
    <t>Supply and install new mesh ref 395 when instructed by the Engineer</t>
  </si>
  <si>
    <t>Apply similar floor oxide and float with steel trowel as insteructed by the Engineer</t>
  </si>
  <si>
    <t>Remove existing screed and dispose off site when instructed by the Engineer</t>
  </si>
  <si>
    <t>Remove and dispose off 60mm thick layer of backfill material beneath the screed. When Instructed by the Engineer</t>
  </si>
  <si>
    <t>Rip &amp; Recompact 150mm in-situ layer and compact to 90% MOD AASHTO Density. When instructed by the Engineer</t>
  </si>
  <si>
    <t>M7</t>
  </si>
  <si>
    <t>6.4.5</t>
  </si>
  <si>
    <t>6.4.4</t>
  </si>
  <si>
    <t>M7 &amp; M18</t>
  </si>
  <si>
    <t>M 15</t>
  </si>
  <si>
    <t>M 16</t>
  </si>
  <si>
    <t>M 9</t>
  </si>
  <si>
    <t>Allowance for window glass panes, new lock handles and repainting. Refer to Arcitects drawings and specifications.</t>
  </si>
  <si>
    <t>M 13</t>
  </si>
  <si>
    <t>M 4</t>
  </si>
  <si>
    <t xml:space="preserve">Supply and install new 85mm 25MPa concrete surface bed </t>
  </si>
  <si>
    <t xml:space="preserve">  (i) 150mm G7 quality material compacted to 95% MOD AASHTO Density, within 2% of OMC</t>
  </si>
  <si>
    <t>Supply and install new Back-up Generator</t>
  </si>
  <si>
    <t>7.4.4</t>
  </si>
  <si>
    <t>jk) Setting out of all works and as-builts drawings.</t>
  </si>
  <si>
    <t>1.2.22</t>
  </si>
  <si>
    <t>a) Name boards (1 No)</t>
  </si>
  <si>
    <t>PS A 8.6 (d )</t>
  </si>
  <si>
    <t>PS A 8.6 (e )</t>
  </si>
  <si>
    <t>PC Sum</t>
  </si>
  <si>
    <t>(ii) Cleaning and rehabilitation of existing Septic Tanks. The provisional sum includes labour, plant, tools and material for the removal of the rubble and rehabilitation of the facility as inspected with the Engineer. The cost to also cover for removal and reinstatment of concrete cover slabs.</t>
  </si>
  <si>
    <t>1.3.7</t>
  </si>
  <si>
    <t>e) Laptop (i7 processor, 2.5 GHz, 16GB RAM, CD/DVD writer combo, 15.1" screen, 200 GB Hard drive and in good working condition.)</t>
  </si>
  <si>
    <t>f) Printer (Canon PIXMA G6040 3-in-1 Continuous Ink Printer, in good working condition.)</t>
  </si>
  <si>
    <t>PSA 5.4</t>
  </si>
  <si>
    <t>Pitch bed preparation by rip and re-compaction of in-situ material to 93% MOD AASHTO to pitch area</t>
  </si>
  <si>
    <t>Supply and install 50mm Diameter 100 PE, SDR 11, Class 12,5 HDPE pipe , including excavation, backfilling and compaction, fittings, labour and other required items. Clashing old irrigation pipes shall be removed locally in affected trenches and disposed off site.</t>
  </si>
  <si>
    <t>Supply and install 32mm Diameter 100 PE, SDR 11, Class 12,5 HDPE pipe , including excavation, backfilling and compaction, fittings, valves, other related material, labour and other required items. Clashing old irrigation pipes shall be removed locally in affetced trenches and to be disposed off site.</t>
  </si>
  <si>
    <t>3.4.7</t>
  </si>
  <si>
    <t>Irrigation Cotroller box:</t>
  </si>
  <si>
    <t>RAIN BIRD ESP-8LXME 8-Station Wall Mount Base Controller, Plastic, 230V or similar approved.</t>
  </si>
  <si>
    <t>Top soiling at 50mm thickness over the soccer pitch area</t>
  </si>
  <si>
    <t>Top soiling at 100mm thickness over the area bound by soccer pitch and running track.</t>
  </si>
  <si>
    <t>3.5.3</t>
  </si>
  <si>
    <t>3.5.5</t>
  </si>
  <si>
    <t xml:space="preserve">Supply and install synthetic soccer netting strengthened against radiation with factory warranty of 5 years. For each goal posts. </t>
  </si>
  <si>
    <t>Socer line markings (x 2) to international standards using white paint with a professional marking machine. All line amrkings to be 120mm wide.</t>
  </si>
  <si>
    <t>Supply and install new steel goal posts (2.13m high x 6.40m wide with tube diameter of 120mm and 8mm thickness, painted with white paint). To be sourced from suppliers accredited by the provincial sports department.</t>
  </si>
  <si>
    <t>Electric Box support pedestal (RC) (500mm x 300mm x 400mm deep). Includes excavation, preparation, compaction, supply and placement of reinforcement and concrete, laybour and necessary material.</t>
  </si>
  <si>
    <t>Supply and install new RC palisade panels to match existing panels on site.</t>
  </si>
  <si>
    <t>To walkways: 60mm thick, 25MPa, grey coloured, concrete block type "SA" on 20mm compacted sand layer including grout. To include Figure 10 garden kerbs.</t>
  </si>
  <si>
    <t>To Parking area: 80mm thick, 25MPa, grey coloured, concrete block type "SA" on 20mm compacted sand layer including grout. To include Figure 3 barrier kerbs.</t>
  </si>
  <si>
    <t>Primer (270 + 30% for posts) including one coat of Zinc phosphate alkalyd primer, (35 microns dft).</t>
  </si>
  <si>
    <t>Steel brushing of seating plartforms, to a minimum St2.0 in Accodance with Swedish SIS 055900 - 1967, All looses mill scale, rust and foregn matter must be removed and disposed off site.</t>
  </si>
  <si>
    <t>First coat, with enamel (alkalyd enamel) to 30 microns dft. Colour to match existing:</t>
  </si>
  <si>
    <t>Final coat, with enamel (alkalyd enamel) to 30 microns dft. Colour to match existing:</t>
  </si>
  <si>
    <t xml:space="preserve">Hand rails, Stand face enclosure and other stuff. </t>
  </si>
  <si>
    <t>FINAL SURFACES</t>
  </si>
  <si>
    <t>Grass cover:</t>
  </si>
  <si>
    <t>Remove and dispose off existing perimeter fence.</t>
  </si>
  <si>
    <t xml:space="preserve">Remove topsoil to norminal depth of 100 mm and dispose off site for walkways around the courts.
</t>
  </si>
  <si>
    <t>Remove and dispose off existing  square posts. Contractor to request a written instruction from the Engineer before commencement of works. To also cover the re-instatement work of posts.</t>
  </si>
  <si>
    <t xml:space="preserve">Supply and installation of slurry seal (SS60 amionic stable , approximately 2 x 210 liters) in two layers, with white fiber (25 kg), 1 x 210 liters of barramastic with concrete mix, plaster and river sand. To be installed to amnufacturer's specifications including, </t>
  </si>
  <si>
    <t>Supply and installation of barracote maroon oxide (approximately 2 x 25 kg), barracote green (approximately 2 x 25 kg), DM4 court glue (2 layers per coulour).</t>
  </si>
  <si>
    <t>Supply and installation of removable and interchangeable basketball/netball poles with netting, hoops and back boards (poles painted in green)</t>
  </si>
  <si>
    <t>Supply and install 1.8m high by 1m wide entrance gate</t>
  </si>
  <si>
    <t>Paved aprons around the Basketball/netball CombiCourt:</t>
  </si>
  <si>
    <t>To aprons: 60mm thick, 25MPa, grey coloured, concrete block type "SA" on 20mm compacted sand layer including grout. To include Figure 10 garden kerbs.</t>
  </si>
  <si>
    <t>Supply and install diamond mesh fence to match existing (Incl. all required material, binding wires)</t>
  </si>
  <si>
    <t>Supply and apply of painting with First coat prima and Second Coat burnswick or windsor green enamel paint on 17 x squre posts.</t>
  </si>
  <si>
    <t>Supply and apply of painting with First coat primer and Second Coat burnswick or windsor green enamel paint on 17 x squre posts.</t>
  </si>
  <si>
    <t>Remove and dispose of existing apron topping</t>
  </si>
  <si>
    <t>Supply and install Nutec Fiscia Board (225mm wide x 10mm thick)</t>
  </si>
  <si>
    <t>Supply and lay bricks around the building to raise the roof pitch by maximum 255mm</t>
  </si>
  <si>
    <t>supply and install Toilets and the related piping, material, labour etc. Refer to Architect's drawings and specifications.</t>
  </si>
  <si>
    <t>Supply and install wash basins and the related piping, material, labour etc. Refer to Architect's drawings and specifications.</t>
  </si>
  <si>
    <t>Supply and install steel urinals to match existing, including pipes, fittings etc. Refer to Architect's drawings and specifications.</t>
  </si>
  <si>
    <t>6.12</t>
  </si>
  <si>
    <t>6.12.1</t>
  </si>
  <si>
    <t>FLOOR TILING</t>
  </si>
  <si>
    <t>Supply and install new 300 x 450 x 8mm Glazed ceramic tiles of an approved colour, allow the sum of R 180.00 per m2 ex factory/supplier fixed with adhesive to plaster (elsewhere) on brickwork or concrete and pointed with matching cement grout.</t>
  </si>
  <si>
    <t>Roof timber structure (rafter and purlins), Timber (Grade 5 SA Timber Pine) including all required labour and material. Refer to architectural Specifications. (mono pitched roof).</t>
  </si>
  <si>
    <t>Roof timber structure (rafter and purlins), Timber (Grade 5 SA Pine Timber) including all required labour and material. Refer to architectural Specifications. (mono pitched roof).</t>
  </si>
  <si>
    <t>Supply and install new ceiling boards (incl. cornish, etc)</t>
  </si>
  <si>
    <t>Supply and install FR 405 sisilation insulation.</t>
  </si>
  <si>
    <t>Supply and install new ceiling boards (incl. Cornish, etc.)</t>
  </si>
  <si>
    <t>6.4.6</t>
  </si>
  <si>
    <t xml:space="preserve">supply and install Shower Units to replace existing and the related piping, material, labour etc. To be audited prior to replacement. </t>
  </si>
  <si>
    <t>Supply and install electric powered hot water geysers (KwiKot or similar approved). 2 x 200 L.</t>
  </si>
  <si>
    <t xml:space="preserve">Remove and dispose off the timber decking on benches. </t>
  </si>
  <si>
    <t xml:space="preserve">Supply and install timber decking on the benche support structures, to match existing. To match existing timber Slates. </t>
  </si>
  <si>
    <t>Supply and install new single leaf solid core timber doors with locks. 813mm wide x 2032mm high. (includes all required material, cutting to size, safe installation, painting of the door and repainting of the door frames)</t>
  </si>
  <si>
    <t xml:space="preserve">Rate Only </t>
  </si>
  <si>
    <t>SECTION 9: OUT DOOR FACILITIES</t>
  </si>
  <si>
    <t>Rip &amp; Recompact 150mm in-situ layer and compact to 93% MOD AASHTO Density.</t>
  </si>
  <si>
    <t>Supply and install outdoor gym equipment to supplier's specifications over the concrete foundation.</t>
  </si>
  <si>
    <r>
      <rPr>
        <u/>
        <sz val="10"/>
        <rFont val="Arial Narrow"/>
        <family val="2"/>
      </rPr>
      <t>Preparation works</t>
    </r>
    <r>
      <rPr>
        <sz val="10"/>
        <rFont val="Arial Narrow"/>
        <family val="2"/>
      </rPr>
      <t>:</t>
    </r>
  </si>
  <si>
    <t xml:space="preserve">Remove topsoil to norminal depth of 100 mm and dispose off site for out door gym area.
</t>
  </si>
  <si>
    <t>Supply and install new 150mm thick class 25/19 concrete slab.</t>
  </si>
  <si>
    <t>Excavate a further 50mm after removing top soil and stockpipe the material for re-use.</t>
  </si>
  <si>
    <t>OUT DOOR GYM &amp; PLAY AREA</t>
  </si>
  <si>
    <t>Supply and install new mesh ref . The cost to cover labour and all required material such as plastic spacer blocks, stools etc.</t>
  </si>
  <si>
    <r>
      <rPr>
        <u/>
        <sz val="10"/>
        <rFont val="Arial Narrow"/>
        <family val="2"/>
      </rPr>
      <t>For Gym and Play Area</t>
    </r>
    <r>
      <rPr>
        <sz val="10"/>
        <rFont val="Arial Narrow"/>
        <family val="2"/>
      </rPr>
      <t xml:space="preserve">:
Supply and install using artificial grass lining using Synthetic Grass Naterial Polypropylene OR similar approved. </t>
    </r>
  </si>
  <si>
    <t>INDEGENOUS GAMES AREA:</t>
  </si>
  <si>
    <t xml:space="preserve">Remove topsoil to norminal depth of 100 mm and dispose off site for indegenous games area.
</t>
  </si>
  <si>
    <t>Supply and install new mesh ref 395 . The cost to cover labour and all required material such as plastic spacer blocks, stools etc.</t>
  </si>
  <si>
    <r>
      <rPr>
        <u/>
        <sz val="10"/>
        <rFont val="Arial Narrow"/>
        <family val="2"/>
      </rPr>
      <t>Out Door Gym Equipment</t>
    </r>
    <r>
      <rPr>
        <sz val="10"/>
        <rFont val="Arial Narrow"/>
        <family val="2"/>
      </rPr>
      <t>:</t>
    </r>
  </si>
  <si>
    <t>Kids Paly Area Equipment:</t>
  </si>
  <si>
    <t>Surface Finishes</t>
  </si>
  <si>
    <t>9.1.1</t>
  </si>
  <si>
    <t>9.1.2</t>
  </si>
  <si>
    <t>9.1.3</t>
  </si>
  <si>
    <t>9.1.4</t>
  </si>
  <si>
    <t>9.1.5</t>
  </si>
  <si>
    <t>9.1.6</t>
  </si>
  <si>
    <t>9.1.7</t>
  </si>
  <si>
    <t>9.1.8</t>
  </si>
  <si>
    <t>9.2.1</t>
  </si>
  <si>
    <t>9.2.2</t>
  </si>
  <si>
    <t>9.2.3</t>
  </si>
  <si>
    <t>9.2.4</t>
  </si>
  <si>
    <t>9.2.5</t>
  </si>
  <si>
    <t>10</t>
  </si>
  <si>
    <t>OUT DOOR FACILITIES</t>
  </si>
  <si>
    <t>10.1</t>
  </si>
  <si>
    <t>10.2</t>
  </si>
  <si>
    <t>10.3</t>
  </si>
  <si>
    <t>10.4</t>
  </si>
  <si>
    <t>Facilities for Engineer (SANS 1200 AB)</t>
  </si>
  <si>
    <t>1.1.17</t>
  </si>
  <si>
    <t>1.1.18</t>
  </si>
  <si>
    <t>1.1.19</t>
  </si>
  <si>
    <t>1.1.20</t>
  </si>
  <si>
    <t>1.1.21</t>
  </si>
  <si>
    <t>1.1.22</t>
  </si>
  <si>
    <t>PRIME COST ITEMS</t>
  </si>
  <si>
    <t>b) Survey assistants and survey equipment</t>
  </si>
  <si>
    <t>h) Telecommunication and data</t>
  </si>
  <si>
    <t>b) Survey assistants and survey equipment.</t>
  </si>
  <si>
    <t>1.2.23</t>
  </si>
  <si>
    <t>1.2.24</t>
  </si>
  <si>
    <t>h) Telecommunication and data (minimum 1G per month)</t>
  </si>
  <si>
    <t>9</t>
  </si>
  <si>
    <t>SECTION 2: SOCCER FIELD</t>
  </si>
  <si>
    <t>2.1.2</t>
  </si>
  <si>
    <t>2.2.2</t>
  </si>
  <si>
    <t>4.4.1</t>
  </si>
  <si>
    <t>5.2.6</t>
  </si>
  <si>
    <t>6.2.2</t>
  </si>
  <si>
    <t>REFURBISHMENT OF EXISTING NETBALL COURT</t>
  </si>
  <si>
    <t>Conversion to Four Sporting Codes (i.e. Netball, Basketball, Volleyball and Tennis)</t>
  </si>
  <si>
    <t>Designing and implementing of basket ball, netball, volley ball and tennis line markings. Design to be submitted to the Engineer for approval before commencing with the works.</t>
  </si>
  <si>
    <t>REFURBISHMENT OF EXISTING TENNIS COURT</t>
  </si>
  <si>
    <t>Supply and installation of slurry seal (SS60 amionic stable , approximately 2 x 210 liters) in two layers, with white fiber (25 kg), 1 x 210 liters of barramastic with concrete mix, plaster and river sand. To be installed to amnufacturer's specifications including.</t>
  </si>
  <si>
    <t>4.1.1</t>
  </si>
  <si>
    <t>4.1.2</t>
  </si>
  <si>
    <t>4.4</t>
  </si>
  <si>
    <t>4.4.2</t>
  </si>
  <si>
    <t>(v) Testing and re-establishing of the exisinting municipal water connection point. To include drilling of new borehole</t>
  </si>
  <si>
    <t>water supply:</t>
  </si>
  <si>
    <t>SECTION 10: GUARD HOUESE &amp; TICKET OUTLET, FEATURE WALL AND TURSTILE GATES</t>
  </si>
  <si>
    <t>1.3.8</t>
  </si>
  <si>
    <t>SECTION 2: PRIME COSTS &amp; PROVISIONAL SUMS</t>
  </si>
  <si>
    <t>SECTION2: PRIME COSTS &amp; PROVISIONAL SUMS</t>
  </si>
  <si>
    <t>2.1.3</t>
  </si>
  <si>
    <t>2.2.4</t>
  </si>
  <si>
    <t>2.2.5</t>
  </si>
  <si>
    <t>(i) Overheads, charges and profit on items 2.2.1 and 2.1.2</t>
  </si>
  <si>
    <t>(i) Overheard, charges and profits on items 2.2.1 to 2.2.4.</t>
  </si>
  <si>
    <t>Extra Over items:</t>
  </si>
  <si>
    <t>3.4.8</t>
  </si>
  <si>
    <t>3.10</t>
  </si>
  <si>
    <t>5.3.11</t>
  </si>
  <si>
    <t>5.3.12</t>
  </si>
  <si>
    <t>5.4.12</t>
  </si>
  <si>
    <t>5.4.13</t>
  </si>
  <si>
    <t>6.7.6</t>
  </si>
  <si>
    <t>7.2.4</t>
  </si>
  <si>
    <t>7.4.6</t>
  </si>
  <si>
    <t>7.4.5</t>
  </si>
  <si>
    <t>7.11.2</t>
  </si>
  <si>
    <t>7.11.3</t>
  </si>
  <si>
    <t>7.13</t>
  </si>
  <si>
    <t>7.13.1</t>
  </si>
  <si>
    <t>PRIME COSTS &amp; PROVISIONAL SUMS</t>
  </si>
  <si>
    <t>GUARD HOUESE &amp; TICKET OUTLET, FEATURE WALL AND TURSTILE GATES</t>
  </si>
  <si>
    <t>Add 5% Contingengy</t>
  </si>
  <si>
    <t>Overheards, charges and profits on item 6.7.4</t>
  </si>
  <si>
    <r>
      <t>Supply and install new 300 x 450 x 8mm non-slip ceramic tiles of an approved colour, allow the sum of R 100.00 m</t>
    </r>
    <r>
      <rPr>
        <vertAlign val="superscript"/>
        <sz val="10"/>
        <rFont val="Arial Narrow"/>
        <family val="2"/>
      </rPr>
      <t>2</t>
    </r>
    <r>
      <rPr>
        <sz val="10"/>
        <rFont val="Arial Narrow"/>
        <family val="2"/>
      </rPr>
      <t xml:space="preserve"> ex factory/supplier fixed with adhesive to plaster (elsewhere) on brickwork or concrete and pointed with matching cement grout.</t>
    </r>
  </si>
  <si>
    <t>Design, fabrication, supply and installation of the Roof Structure Construction. The Timber Roof Construction Sub-Contractor shall provide all materials (such as nails, ties, trusses, rafters, bracing, painting of exposed timbers, purlins, etc), equipment, labour, services and Engineer's Certificate necessary for the complete and efficient operation of the Installation, all in strict accordance to the architect's approval.</t>
  </si>
  <si>
    <t>Supply and install 300 x 450 x 8mm Glazed ceramic tiles of an approved colour, allow for prime cost of R 100,00 m2 ex factory/supplier. Includes adhesive to plaster (elsewhere) on brickwork or concrete and painted with matching cement grout</t>
  </si>
  <si>
    <t>Excavation of External sewer (by conventional construction methods)</t>
  </si>
  <si>
    <t>Roof steel sheeting: IBR 0,47mm 686 Galvanized steel Chromodek Z200. Refer to Architectural specifications.</t>
  </si>
  <si>
    <t>Supply and install galvanised roof to the existing roof structure. Includes all labour, material and the removal and reinstatement of localized works such as plaster, drilling through wall etc.</t>
  </si>
  <si>
    <t>7.4.7</t>
  </si>
  <si>
    <t>Excavation of External sewer (by conventional methods) where instructed by the Engineer</t>
  </si>
  <si>
    <r>
      <rPr>
        <u/>
        <sz val="10"/>
        <rFont val="Arial Narrow"/>
        <family val="2"/>
      </rPr>
      <t>Exterior Doors</t>
    </r>
    <r>
      <rPr>
        <sz val="10"/>
        <rFont val="Arial Narrow"/>
        <family val="2"/>
      </rPr>
      <t>:
Supply and install new Exterior Pine Framed &amp; Ledged Open Back Stained doors with locks. 813mm wide x 2032mm high. (includes all required material, cutting to size, safe installation, painting of the door and repainting of the door frames)</t>
    </r>
  </si>
  <si>
    <r>
      <rPr>
        <u/>
        <sz val="10"/>
        <rFont val="Arial Narrow"/>
        <family val="2"/>
      </rPr>
      <t>Interior Doors</t>
    </r>
    <r>
      <rPr>
        <sz val="10"/>
        <rFont val="Arial Narrow"/>
        <family val="2"/>
      </rPr>
      <t>:
Supply and install new Interior Door Hollow Core Hardboard  with locks. 813mm wide x 2032mm high. (includes all required material, cutting to size, safe installation, painting of the door and repainting of the door frames)</t>
    </r>
  </si>
  <si>
    <t>6.10.2</t>
  </si>
  <si>
    <t>7.10.2</t>
  </si>
  <si>
    <t>TENDER BOQ</t>
  </si>
  <si>
    <t xml:space="preserve">  (i) Allow for grass cover over the running track.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</si>
</sst>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R&quot;* #,##0.00_-;\-&quot;R&quot;* #,##0.00_-;_-&quot;R&quot;* &quot;-&quot;??_-;_-@_-"/>
    <numFmt numFmtId="164" formatCode="#\ ##0.00"/>
    <numFmt numFmtId="165" formatCode="#\ ##0.0"/>
    <numFmt numFmtId="166" formatCode="#\ ##0"/>
    <numFmt numFmtId="167" formatCode="&quot;R&quot;#,##0.00"/>
    <numFmt numFmtId="168" formatCode="0.0"/>
    <numFmt numFmtId="169" formatCode="_ &quot;R&quot;\ * #,##0.00_ ;_ &quot;R&quot;\ * \-#,##0.00_ ;_ &quot;R&quot;\ * &quot;-&quot;??_ ;_ @_ "/>
    <numFmt numFmtId="170" formatCode="0.0%"/>
  </numFmts>
  <fonts count="17">
    <font>
      <sz val="11"/>
      <name val="Calibri"/>
      <family val="2"/>
      <scheme val="minor"/>
    </font>
    <font>
      <sz val="10"/>
      <name val="Calibri"/>
      <family val="2"/>
      <scheme val="minor"/>
    </font>
    <font>
      <sz val="10"/>
      <name val="Arial"/>
      <family val="2"/>
    </font>
    <font>
      <sz val="10"/>
      <name val="Arial Narrow"/>
      <family val="2"/>
    </font>
    <font>
      <b/>
      <i/>
      <sz val="11"/>
      <name val="Arial"/>
      <family val="2"/>
    </font>
    <font>
      <b/>
      <i/>
      <sz val="10"/>
      <name val="Arial Narrow"/>
      <family val="2"/>
    </font>
    <font>
      <b/>
      <sz val="10"/>
      <name val="Arial"/>
      <family val="2"/>
    </font>
    <font>
      <b/>
      <u/>
      <sz val="10"/>
      <name val="Arial Narrow"/>
      <family val="2"/>
    </font>
    <font>
      <b/>
      <sz val="10"/>
      <name val="Arial Narrow"/>
      <family val="2"/>
    </font>
    <font>
      <u/>
      <sz val="10"/>
      <name val="Arial Narrow"/>
      <family val="2"/>
    </font>
    <font>
      <b/>
      <i/>
      <sz val="10"/>
      <name val="Arial"/>
      <family val="2"/>
    </font>
    <font>
      <sz val="12"/>
      <name val="Arial MT"/>
    </font>
    <font>
      <vertAlign val="superscript"/>
      <sz val="10"/>
      <name val="Arial Narrow"/>
      <family val="2"/>
    </font>
    <font>
      <sz val="11"/>
      <name val="Calibri"/>
      <family val="2"/>
      <scheme val="minor"/>
    </font>
    <font>
      <vertAlign val="superscript"/>
      <sz val="11"/>
      <color theme="1"/>
      <name val="Calibri"/>
      <family val="2"/>
      <scheme val="minor"/>
    </font>
    <font>
      <sz val="10"/>
      <name val="Calibri"/>
      <family val="2"/>
    </font>
    <font>
      <sz val="10"/>
      <color rgb="FFFF0000"/>
      <name val="Arial Narrow"/>
      <family val="2"/>
    </font>
  </fonts>
  <fills count="5">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rgb="FFF2F2F2"/>
        <bgColor rgb="FFF2F2F2"/>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style="thin">
        <color auto="1"/>
      </left>
      <right/>
      <top/>
      <bottom/>
      <diagonal/>
    </border>
    <border>
      <left style="thin">
        <color theme="1"/>
      </left>
      <right style="thin">
        <color theme="1"/>
      </right>
      <top/>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1"/>
      </left>
      <right style="thin">
        <color indexed="64"/>
      </right>
      <top/>
      <bottom/>
      <diagonal/>
    </border>
  </borders>
  <cellStyleXfs count="3">
    <xf numFmtId="0" fontId="0" fillId="0" borderId="0"/>
    <xf numFmtId="0" fontId="11" fillId="0" borderId="0"/>
    <xf numFmtId="9" fontId="13" fillId="0" borderId="0" applyFont="0" applyFill="0" applyBorder="0" applyAlignment="0" applyProtection="0"/>
  </cellStyleXfs>
  <cellXfs count="193">
    <xf numFmtId="0" fontId="0" fillId="0" borderId="0" xfId="0"/>
    <xf numFmtId="0" fontId="1" fillId="0" borderId="0" xfId="0" applyFont="1"/>
    <xf numFmtId="0" fontId="2" fillId="0" borderId="0" xfId="0" applyFont="1" applyAlignment="1">
      <alignment vertical="top" wrapText="1"/>
    </xf>
    <xf numFmtId="0" fontId="3" fillId="0" borderId="0" xfId="0" applyFont="1" applyAlignment="1">
      <alignment vertical="top" wrapText="1"/>
    </xf>
    <xf numFmtId="0" fontId="3" fillId="0" borderId="0" xfId="0" applyFont="1" applyAlignment="1">
      <alignment vertical="center" wrapText="1"/>
    </xf>
    <xf numFmtId="0" fontId="0" fillId="0" borderId="0" xfId="0" applyAlignment="1">
      <alignment vertical="top"/>
    </xf>
    <xf numFmtId="0" fontId="4" fillId="0" borderId="0" xfId="0" applyFont="1" applyAlignment="1">
      <alignment horizontal="left" vertical="top"/>
    </xf>
    <xf numFmtId="0" fontId="5" fillId="0" borderId="0" xfId="0" applyFont="1" applyAlignment="1">
      <alignment horizontal="right" vertical="top"/>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3" fillId="0" borderId="4" xfId="0" applyFont="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49" fontId="3" fillId="0" borderId="4" xfId="0" applyNumberFormat="1" applyFont="1" applyBorder="1" applyAlignment="1">
      <alignment horizontal="center" vertical="top" wrapText="1"/>
    </xf>
    <xf numFmtId="164" fontId="3" fillId="0" borderId="4" xfId="0" applyNumberFormat="1" applyFont="1" applyBorder="1" applyAlignment="1">
      <alignment horizontal="right" vertical="top" wrapText="1"/>
    </xf>
    <xf numFmtId="0" fontId="3" fillId="0" borderId="3" xfId="0" applyFont="1" applyBorder="1" applyAlignment="1">
      <alignment vertical="top" wrapText="1"/>
    </xf>
    <xf numFmtId="165" fontId="3" fillId="0" borderId="4" xfId="0" applyNumberFormat="1" applyFont="1" applyBorder="1" applyAlignment="1">
      <alignment horizontal="right" vertical="top" wrapText="1"/>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2" fillId="0" borderId="0" xfId="0" applyFont="1" applyAlignment="1">
      <alignment horizontal="center" vertical="top"/>
    </xf>
    <xf numFmtId="49" fontId="7" fillId="0" borderId="4"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166" fontId="3" fillId="0" borderId="4" xfId="0" applyNumberFormat="1" applyFont="1" applyBorder="1" applyAlignment="1">
      <alignment horizontal="right" vertical="top" wrapText="1"/>
    </xf>
    <xf numFmtId="49" fontId="9" fillId="0" borderId="4" xfId="0" applyNumberFormat="1" applyFont="1" applyBorder="1" applyAlignment="1">
      <alignment horizontal="left" vertical="top" wrapText="1"/>
    </xf>
    <xf numFmtId="0" fontId="10" fillId="0" borderId="0" xfId="0" applyFont="1" applyAlignment="1">
      <alignment horizontal="center" vertical="top"/>
    </xf>
    <xf numFmtId="0" fontId="6" fillId="0" borderId="0" xfId="0" applyFont="1" applyAlignment="1">
      <alignment horizontal="center" vertical="top" wrapText="1"/>
    </xf>
    <xf numFmtId="49" fontId="3" fillId="0" borderId="0" xfId="0" applyNumberFormat="1" applyFont="1" applyAlignment="1">
      <alignment horizontal="left" vertical="top" wrapText="1"/>
    </xf>
    <xf numFmtId="0" fontId="3" fillId="2" borderId="0" xfId="0" applyFont="1" applyFill="1" applyAlignment="1">
      <alignment vertical="top" wrapText="1"/>
    </xf>
    <xf numFmtId="0" fontId="3" fillId="0" borderId="0" xfId="0" applyFont="1" applyAlignment="1">
      <alignment horizontal="left" vertical="center"/>
    </xf>
    <xf numFmtId="167" fontId="3" fillId="0" borderId="0" xfId="0" applyNumberFormat="1" applyFont="1" applyAlignment="1">
      <alignment horizontal="right" vertical="top" wrapText="1"/>
    </xf>
    <xf numFmtId="167" fontId="3" fillId="2" borderId="0" xfId="0" applyNumberFormat="1" applyFont="1" applyFill="1" applyAlignment="1">
      <alignment vertical="top" wrapText="1"/>
    </xf>
    <xf numFmtId="4" fontId="3" fillId="0" borderId="0" xfId="0" applyNumberFormat="1" applyFont="1" applyAlignment="1">
      <alignment vertical="top" wrapText="1"/>
    </xf>
    <xf numFmtId="167" fontId="3" fillId="0" borderId="0" xfId="0" applyNumberFormat="1" applyFont="1" applyAlignment="1">
      <alignment vertical="top" wrapText="1"/>
    </xf>
    <xf numFmtId="167" fontId="3" fillId="0" borderId="0" xfId="0" applyNumberFormat="1" applyFont="1" applyAlignment="1">
      <alignment vertical="center" wrapText="1"/>
    </xf>
    <xf numFmtId="4" fontId="3" fillId="0" borderId="0" xfId="0" applyNumberFormat="1" applyFont="1" applyAlignment="1">
      <alignment vertical="center" wrapText="1"/>
    </xf>
    <xf numFmtId="4" fontId="8" fillId="0" borderId="0" xfId="0" applyNumberFormat="1" applyFont="1" applyAlignment="1">
      <alignment vertical="top" wrapText="1"/>
    </xf>
    <xf numFmtId="166" fontId="3" fillId="0" borderId="0" xfId="0" applyNumberFormat="1" applyFont="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165" fontId="3" fillId="0" borderId="4" xfId="0" applyNumberFormat="1" applyFont="1" applyFill="1" applyBorder="1" applyAlignment="1">
      <alignment horizontal="right" vertical="top" wrapText="1"/>
    </xf>
    <xf numFmtId="0" fontId="3" fillId="2" borderId="6" xfId="0" applyFont="1" applyFill="1" applyBorder="1" applyAlignment="1">
      <alignment vertical="top" wrapText="1"/>
    </xf>
    <xf numFmtId="0" fontId="3" fillId="2" borderId="0" xfId="0" applyFont="1" applyFill="1" applyBorder="1" applyAlignment="1">
      <alignment vertical="top" wrapText="1"/>
    </xf>
    <xf numFmtId="0" fontId="3" fillId="0" borderId="7" xfId="1" applyFont="1" applyBorder="1" applyAlignment="1" applyProtection="1">
      <alignment horizontal="center" vertical="center"/>
      <protection locked="0"/>
    </xf>
    <xf numFmtId="169" fontId="3" fillId="0" borderId="8" xfId="1" applyNumberFormat="1" applyFont="1" applyBorder="1" applyAlignment="1">
      <alignment horizontal="center" vertical="center"/>
    </xf>
    <xf numFmtId="0" fontId="3" fillId="0" borderId="7" xfId="1" applyFont="1" applyBorder="1" applyAlignment="1" applyProtection="1">
      <alignment horizontal="left" vertical="center" wrapText="1"/>
      <protection locked="0"/>
    </xf>
    <xf numFmtId="0" fontId="9" fillId="0" borderId="7" xfId="1" applyFont="1" applyBorder="1" applyAlignment="1" applyProtection="1">
      <alignment horizontal="left" vertical="center" wrapText="1"/>
      <protection locked="0"/>
    </xf>
    <xf numFmtId="0" fontId="3" fillId="0" borderId="9" xfId="0" applyFont="1" applyBorder="1" applyAlignment="1">
      <alignment vertical="top" wrapText="1"/>
    </xf>
    <xf numFmtId="166" fontId="3" fillId="0" borderId="4" xfId="0" applyNumberFormat="1" applyFont="1" applyFill="1" applyBorder="1" applyAlignment="1">
      <alignment horizontal="right" vertical="top" wrapText="1"/>
    </xf>
    <xf numFmtId="44" fontId="3" fillId="0" borderId="8" xfId="1" applyNumberFormat="1" applyFont="1" applyBorder="1" applyAlignment="1">
      <alignment horizontal="center" vertical="center"/>
    </xf>
    <xf numFmtId="44" fontId="3" fillId="0" borderId="2" xfId="1" applyNumberFormat="1" applyFont="1" applyBorder="1" applyAlignment="1">
      <alignment horizontal="center" vertical="center"/>
    </xf>
    <xf numFmtId="44" fontId="3" fillId="0" borderId="2" xfId="0" applyNumberFormat="1" applyFont="1" applyBorder="1" applyAlignment="1">
      <alignment horizontal="right" vertical="center" wrapText="1"/>
    </xf>
    <xf numFmtId="44" fontId="3" fillId="0" borderId="4" xfId="0" applyNumberFormat="1" applyFont="1" applyBorder="1" applyAlignment="1">
      <alignment vertical="top" wrapText="1"/>
    </xf>
    <xf numFmtId="44" fontId="3" fillId="2" borderId="4" xfId="0" applyNumberFormat="1" applyFont="1" applyFill="1" applyBorder="1" applyAlignment="1">
      <alignment vertical="top" wrapText="1"/>
    </xf>
    <xf numFmtId="44" fontId="3" fillId="0" borderId="4" xfId="0" applyNumberFormat="1" applyFont="1" applyBorder="1" applyAlignment="1">
      <alignment horizontal="right" vertical="top" wrapText="1"/>
    </xf>
    <xf numFmtId="44" fontId="3" fillId="0" borderId="0" xfId="0" applyNumberFormat="1" applyFont="1" applyAlignment="1">
      <alignment horizontal="right" vertical="top" wrapText="1"/>
    </xf>
    <xf numFmtId="44" fontId="3" fillId="0" borderId="5" xfId="0" applyNumberFormat="1" applyFont="1" applyBorder="1" applyAlignment="1">
      <alignment horizontal="right" vertical="center" wrapText="1"/>
    </xf>
    <xf numFmtId="44" fontId="3" fillId="0" borderId="0" xfId="0" applyNumberFormat="1" applyFont="1" applyBorder="1" applyAlignment="1">
      <alignment horizontal="center" vertical="top" wrapText="1"/>
    </xf>
    <xf numFmtId="44" fontId="3" fillId="2" borderId="0" xfId="0" applyNumberFormat="1" applyFont="1" applyFill="1" applyBorder="1" applyAlignment="1">
      <alignment horizontal="center" vertical="top" wrapText="1"/>
    </xf>
    <xf numFmtId="44" fontId="3" fillId="2" borderId="3" xfId="0" applyNumberFormat="1" applyFont="1" applyFill="1" applyBorder="1" applyAlignment="1">
      <alignment horizontal="center" vertical="top" wrapText="1"/>
    </xf>
    <xf numFmtId="44" fontId="3" fillId="2" borderId="6" xfId="0" applyNumberFormat="1" applyFont="1" applyFill="1" applyBorder="1" applyAlignment="1">
      <alignment horizontal="center" vertical="top" wrapText="1"/>
    </xf>
    <xf numFmtId="44" fontId="3" fillId="0" borderId="3" xfId="0" applyNumberFormat="1" applyFont="1" applyBorder="1" applyAlignment="1">
      <alignment horizontal="center" vertical="center" wrapText="1"/>
    </xf>
    <xf numFmtId="44" fontId="3" fillId="0" borderId="0" xfId="0" applyNumberFormat="1" applyFont="1" applyBorder="1" applyAlignment="1">
      <alignment horizontal="center" vertical="center" wrapText="1"/>
    </xf>
    <xf numFmtId="44" fontId="3" fillId="0" borderId="9" xfId="0" applyNumberFormat="1" applyFont="1" applyBorder="1" applyAlignment="1">
      <alignment horizontal="center" vertical="center" wrapText="1"/>
    </xf>
    <xf numFmtId="44" fontId="3" fillId="2" borderId="3" xfId="0" applyNumberFormat="1" applyFont="1" applyFill="1" applyBorder="1" applyAlignment="1">
      <alignment horizontal="center" vertical="center" wrapText="1"/>
    </xf>
    <xf numFmtId="44" fontId="3" fillId="2" borderId="6" xfId="0" applyNumberFormat="1" applyFont="1" applyFill="1" applyBorder="1" applyAlignment="1">
      <alignment horizontal="center" vertical="center" wrapText="1"/>
    </xf>
    <xf numFmtId="44" fontId="3" fillId="0" borderId="3" xfId="0" applyNumberFormat="1" applyFont="1" applyFill="1" applyBorder="1" applyAlignment="1">
      <alignment horizontal="center" vertical="center" wrapText="1"/>
    </xf>
    <xf numFmtId="44" fontId="3" fillId="0" borderId="2" xfId="0" applyNumberFormat="1" applyFont="1" applyBorder="1" applyAlignment="1">
      <alignment horizontal="center" vertical="center" wrapText="1"/>
    </xf>
    <xf numFmtId="0" fontId="3" fillId="0" borderId="4" xfId="0" applyFont="1" applyBorder="1" applyAlignment="1">
      <alignment horizontal="right" vertical="top" wrapText="1"/>
    </xf>
    <xf numFmtId="0" fontId="3" fillId="2" borderId="4" xfId="0" applyFont="1" applyFill="1" applyBorder="1" applyAlignment="1">
      <alignment horizontal="right" vertical="top" wrapText="1"/>
    </xf>
    <xf numFmtId="1" fontId="3" fillId="0" borderId="7" xfId="1" applyNumberFormat="1" applyFont="1" applyBorder="1" applyAlignment="1" applyProtection="1">
      <alignment horizontal="right" vertical="center"/>
      <protection locked="0"/>
    </xf>
    <xf numFmtId="0" fontId="3" fillId="2" borderId="3" xfId="0" applyFont="1" applyFill="1" applyBorder="1" applyAlignment="1">
      <alignment horizontal="right" vertical="top" wrapText="1"/>
    </xf>
    <xf numFmtId="0" fontId="3" fillId="0" borderId="4" xfId="0" applyFont="1" applyBorder="1" applyAlignment="1">
      <alignment horizontal="right" vertical="center" wrapText="1"/>
    </xf>
    <xf numFmtId="44" fontId="3" fillId="0" borderId="10" xfId="0" applyNumberFormat="1" applyFont="1" applyBorder="1" applyAlignment="1">
      <alignment horizontal="center" vertical="center" wrapText="1"/>
    </xf>
    <xf numFmtId="0" fontId="3" fillId="2" borderId="3" xfId="0" applyFont="1" applyFill="1" applyBorder="1" applyAlignment="1">
      <alignment horizontal="right" vertical="center" wrapText="1"/>
    </xf>
    <xf numFmtId="1" fontId="3" fillId="0" borderId="0" xfId="1" applyNumberFormat="1" applyFont="1" applyBorder="1" applyAlignment="1" applyProtection="1">
      <alignment horizontal="right" vertical="center"/>
      <protection locked="0"/>
    </xf>
    <xf numFmtId="49" fontId="3" fillId="0" borderId="0" xfId="0" applyNumberFormat="1" applyFont="1" applyBorder="1" applyAlignment="1">
      <alignment horizontal="left" vertical="top" wrapText="1"/>
    </xf>
    <xf numFmtId="0" fontId="9" fillId="0" borderId="8" xfId="1" applyFont="1" applyBorder="1" applyAlignment="1" applyProtection="1">
      <alignment horizontal="left" vertical="center" wrapText="1"/>
      <protection locked="0"/>
    </xf>
    <xf numFmtId="0" fontId="3" fillId="0" borderId="8" xfId="1" applyFont="1" applyBorder="1" applyAlignment="1" applyProtection="1">
      <alignment horizontal="left" vertical="center" wrapText="1"/>
      <protection locked="0"/>
    </xf>
    <xf numFmtId="0" fontId="3" fillId="0" borderId="3" xfId="1" applyFont="1" applyBorder="1" applyAlignment="1" applyProtection="1">
      <alignment horizontal="center" vertical="center"/>
      <protection locked="0"/>
    </xf>
    <xf numFmtId="0" fontId="3" fillId="0" borderId="0" xfId="0" applyFont="1" applyBorder="1" applyAlignment="1">
      <alignment horizontal="right" vertical="center" wrapText="1"/>
    </xf>
    <xf numFmtId="0" fontId="3" fillId="2" borderId="0" xfId="0" applyFont="1" applyFill="1" applyBorder="1" applyAlignment="1">
      <alignment horizontal="right" vertical="center" wrapText="1"/>
    </xf>
    <xf numFmtId="44" fontId="3" fillId="0" borderId="3" xfId="1" applyNumberFormat="1" applyFont="1" applyBorder="1" applyAlignment="1">
      <alignment horizontal="center" vertical="center"/>
    </xf>
    <xf numFmtId="44" fontId="3" fillId="0" borderId="4" xfId="0" applyNumberFormat="1" applyFont="1" applyBorder="1" applyAlignment="1">
      <alignment horizontal="center" vertical="center" wrapText="1"/>
    </xf>
    <xf numFmtId="44" fontId="3" fillId="2" borderId="4" xfId="0" applyNumberFormat="1" applyFont="1" applyFill="1" applyBorder="1" applyAlignment="1">
      <alignment horizontal="center" vertical="center" wrapText="1"/>
    </xf>
    <xf numFmtId="44" fontId="3" fillId="0" borderId="0" xfId="0" applyNumberFormat="1" applyFont="1" applyAlignment="1">
      <alignment horizontal="center" vertical="center" wrapText="1"/>
    </xf>
    <xf numFmtId="44" fontId="3" fillId="0" borderId="5" xfId="0" applyNumberFormat="1" applyFont="1" applyBorder="1" applyAlignment="1">
      <alignment horizontal="center" vertical="center" wrapText="1"/>
    </xf>
    <xf numFmtId="44" fontId="8" fillId="0" borderId="5" xfId="0" applyNumberFormat="1" applyFont="1" applyBorder="1" applyAlignment="1">
      <alignment horizontal="center" vertical="center" wrapText="1"/>
    </xf>
    <xf numFmtId="44" fontId="3" fillId="0" borderId="0" xfId="0" applyNumberFormat="1" applyFont="1" applyAlignment="1">
      <alignment vertical="top" wrapText="1"/>
    </xf>
    <xf numFmtId="0" fontId="7" fillId="0" borderId="8" xfId="1" applyFont="1" applyBorder="1" applyAlignment="1" applyProtection="1">
      <alignment horizontal="left" vertical="center"/>
      <protection locked="0"/>
    </xf>
    <xf numFmtId="0" fontId="3" fillId="0" borderId="6" xfId="0" applyFont="1" applyBorder="1" applyAlignment="1">
      <alignment vertical="top" wrapText="1"/>
    </xf>
    <xf numFmtId="168" fontId="3" fillId="0" borderId="7" xfId="1" applyNumberFormat="1" applyFont="1" applyBorder="1" applyAlignment="1" applyProtection="1">
      <alignment horizontal="right" vertical="center"/>
      <protection locked="0"/>
    </xf>
    <xf numFmtId="0" fontId="9" fillId="0" borderId="4" xfId="0" applyFont="1" applyFill="1" applyBorder="1" applyAlignment="1">
      <alignment vertical="top" wrapText="1"/>
    </xf>
    <xf numFmtId="0" fontId="3" fillId="3" borderId="0" xfId="0" applyFont="1" applyFill="1" applyAlignment="1">
      <alignment vertical="top" wrapText="1"/>
    </xf>
    <xf numFmtId="44" fontId="3" fillId="0" borderId="4" xfId="0" applyNumberFormat="1" applyFont="1" applyFill="1" applyBorder="1" applyAlignment="1">
      <alignment vertical="top" wrapText="1"/>
    </xf>
    <xf numFmtId="0" fontId="8" fillId="0" borderId="8" xfId="1" applyFont="1" applyBorder="1" applyAlignment="1" applyProtection="1">
      <alignment horizontal="left" vertical="center" wrapText="1"/>
      <protection locked="0"/>
    </xf>
    <xf numFmtId="168" fontId="3" fillId="0" borderId="0" xfId="1" applyNumberFormat="1" applyFont="1" applyBorder="1" applyAlignment="1" applyProtection="1">
      <alignment horizontal="right" vertical="center"/>
      <protection locked="0"/>
    </xf>
    <xf numFmtId="2" fontId="3" fillId="0" borderId="0" xfId="1" applyNumberFormat="1" applyFont="1" applyBorder="1" applyAlignment="1" applyProtection="1">
      <alignment horizontal="right" vertical="center"/>
      <protection locked="0"/>
    </xf>
    <xf numFmtId="0" fontId="3" fillId="0" borderId="7" xfId="1" applyFont="1" applyBorder="1" applyAlignment="1" applyProtection="1">
      <alignment horizontal="left" vertical="top" wrapText="1"/>
      <protection locked="0"/>
    </xf>
    <xf numFmtId="0" fontId="8" fillId="0" borderId="7" xfId="1" applyFont="1" applyBorder="1" applyAlignment="1" applyProtection="1">
      <alignment horizontal="left" vertical="center" wrapText="1"/>
      <protection locked="0"/>
    </xf>
    <xf numFmtId="44" fontId="3" fillId="2" borderId="3" xfId="0" applyNumberFormat="1" applyFont="1" applyFill="1" applyBorder="1" applyAlignment="1">
      <alignment vertical="top" wrapText="1"/>
    </xf>
    <xf numFmtId="44" fontId="3" fillId="0" borderId="10" xfId="1" applyNumberFormat="1" applyFont="1" applyBorder="1" applyAlignment="1">
      <alignment horizontal="center" vertical="center"/>
    </xf>
    <xf numFmtId="0" fontId="3" fillId="0" borderId="0" xfId="0" applyFont="1" applyBorder="1" applyAlignment="1">
      <alignment vertical="top" wrapText="1"/>
    </xf>
    <xf numFmtId="0" fontId="3" fillId="0" borderId="9" xfId="0" applyFont="1" applyBorder="1" applyAlignment="1">
      <alignment horizontal="right" vertical="center" wrapText="1"/>
    </xf>
    <xf numFmtId="1" fontId="3" fillId="0" borderId="3" xfId="1" applyNumberFormat="1" applyFont="1" applyBorder="1" applyAlignment="1" applyProtection="1">
      <alignment horizontal="right" vertical="center"/>
      <protection locked="0"/>
    </xf>
    <xf numFmtId="1" fontId="3" fillId="0" borderId="3" xfId="1" applyNumberFormat="1" applyFont="1" applyFill="1" applyBorder="1" applyAlignment="1" applyProtection="1">
      <alignment horizontal="right" vertical="center"/>
      <protection locked="0"/>
    </xf>
    <xf numFmtId="1" fontId="3" fillId="0" borderId="10" xfId="1" applyNumberFormat="1" applyFont="1" applyBorder="1" applyAlignment="1" applyProtection="1">
      <alignment horizontal="right" vertical="center"/>
      <protection locked="0"/>
    </xf>
    <xf numFmtId="0" fontId="3" fillId="0" borderId="10" xfId="1" applyFont="1" applyBorder="1" applyAlignment="1" applyProtection="1">
      <alignment horizontal="center" vertical="center"/>
      <protection locked="0"/>
    </xf>
    <xf numFmtId="9" fontId="3" fillId="0" borderId="0" xfId="2" applyFont="1" applyAlignment="1">
      <alignment vertical="top" wrapText="1"/>
    </xf>
    <xf numFmtId="44" fontId="3" fillId="0" borderId="3" xfId="1" applyNumberFormat="1" applyFont="1" applyFill="1" applyBorder="1" applyAlignment="1">
      <alignment horizontal="center" vertical="center"/>
    </xf>
    <xf numFmtId="0" fontId="3" fillId="4" borderId="6" xfId="0" applyFont="1" applyFill="1" applyBorder="1" applyAlignment="1">
      <alignment horizontal="left" vertical="top" wrapText="1"/>
    </xf>
    <xf numFmtId="0" fontId="3" fillId="4" borderId="3" xfId="0" applyFont="1" applyFill="1" applyBorder="1" applyAlignment="1">
      <alignment vertical="top" wrapText="1"/>
    </xf>
    <xf numFmtId="49" fontId="3" fillId="0" borderId="6" xfId="0" applyNumberFormat="1" applyFont="1" applyBorder="1" applyAlignment="1">
      <alignment horizontal="left" vertical="top" wrapText="1"/>
    </xf>
    <xf numFmtId="0" fontId="3" fillId="0" borderId="6" xfId="0" applyFont="1" applyBorder="1" applyAlignment="1">
      <alignment horizontal="left" vertical="top" wrapText="1"/>
    </xf>
    <xf numFmtId="49" fontId="3" fillId="0" borderId="3" xfId="0" applyNumberFormat="1" applyFont="1" applyBorder="1" applyAlignment="1">
      <alignment horizontal="center" vertical="top" wrapText="1"/>
    </xf>
    <xf numFmtId="0" fontId="3" fillId="4" borderId="3" xfId="0" applyFont="1" applyFill="1" applyBorder="1" applyAlignment="1">
      <alignment horizontal="left" vertical="top" wrapText="1"/>
    </xf>
    <xf numFmtId="0" fontId="3" fillId="0" borderId="3" xfId="0" applyFont="1" applyBorder="1" applyAlignment="1">
      <alignment horizontal="left" vertical="top" wrapText="1"/>
    </xf>
    <xf numFmtId="0" fontId="15" fillId="0" borderId="3" xfId="0" applyFont="1" applyBorder="1"/>
    <xf numFmtId="44" fontId="3" fillId="4" borderId="3" xfId="0" applyNumberFormat="1" applyFont="1" applyFill="1" applyBorder="1" applyAlignment="1">
      <alignment vertical="top" wrapText="1"/>
    </xf>
    <xf numFmtId="44" fontId="3" fillId="0" borderId="3" xfId="0" applyNumberFormat="1" applyFont="1" applyBorder="1" applyAlignment="1">
      <alignment vertical="top" wrapText="1"/>
    </xf>
    <xf numFmtId="44" fontId="3" fillId="0" borderId="3" xfId="0" applyNumberFormat="1" applyFont="1" applyBorder="1" applyAlignment="1">
      <alignment horizontal="right" vertical="center" wrapText="1"/>
    </xf>
    <xf numFmtId="44" fontId="3" fillId="4" borderId="3" xfId="0" applyNumberFormat="1" applyFont="1" applyFill="1" applyBorder="1" applyAlignment="1">
      <alignment horizontal="left" vertical="top" wrapText="1"/>
    </xf>
    <xf numFmtId="44" fontId="3" fillId="0" borderId="3" xfId="0" applyNumberFormat="1" applyFont="1" applyBorder="1" applyAlignment="1">
      <alignment horizontal="right" vertical="top" wrapText="1"/>
    </xf>
    <xf numFmtId="166" fontId="3" fillId="0" borderId="4" xfId="0" applyNumberFormat="1" applyFont="1" applyBorder="1" applyAlignment="1">
      <alignment horizontal="right" vertical="center" wrapText="1"/>
    </xf>
    <xf numFmtId="44" fontId="3" fillId="0" borderId="4" xfId="0" applyNumberFormat="1" applyFont="1" applyFill="1" applyBorder="1" applyAlignment="1">
      <alignment horizontal="right" vertical="top" wrapText="1"/>
    </xf>
    <xf numFmtId="0" fontId="16" fillId="0" borderId="0" xfId="0" applyFont="1" applyAlignment="1">
      <alignment vertical="top" wrapText="1"/>
    </xf>
    <xf numFmtId="9" fontId="3" fillId="0" borderId="4" xfId="0" applyNumberFormat="1" applyFont="1" applyBorder="1" applyAlignment="1">
      <alignment vertical="top" wrapText="1"/>
    </xf>
    <xf numFmtId="169" fontId="3" fillId="0" borderId="8" xfId="1" applyNumberFormat="1" applyFont="1" applyFill="1" applyBorder="1" applyAlignment="1">
      <alignment horizontal="center" vertical="center"/>
    </xf>
    <xf numFmtId="44" fontId="3" fillId="0" borderId="3" xfId="1" applyNumberFormat="1" applyFont="1" applyBorder="1" applyAlignment="1" applyProtection="1">
      <alignment horizontal="right" vertical="center"/>
      <protection locked="0"/>
    </xf>
    <xf numFmtId="49" fontId="3" fillId="0" borderId="4" xfId="0" applyNumberFormat="1" applyFont="1" applyBorder="1" applyAlignment="1">
      <alignment horizontal="center" vertical="center" wrapText="1"/>
    </xf>
    <xf numFmtId="0" fontId="3" fillId="0" borderId="4" xfId="0" applyFont="1" applyBorder="1" applyAlignment="1">
      <alignment vertical="center" wrapText="1"/>
    </xf>
    <xf numFmtId="44" fontId="3" fillId="0" borderId="7" xfId="1" applyNumberFormat="1" applyFont="1" applyBorder="1" applyAlignment="1" applyProtection="1">
      <alignment horizontal="right" vertical="center"/>
      <protection locked="0"/>
    </xf>
    <xf numFmtId="9" fontId="3" fillId="0" borderId="8" xfId="1" applyNumberFormat="1" applyFont="1" applyBorder="1" applyAlignment="1">
      <alignment horizontal="center" vertical="center"/>
    </xf>
    <xf numFmtId="166" fontId="3" fillId="0" borderId="4" xfId="0" applyNumberFormat="1" applyFont="1" applyFill="1" applyBorder="1" applyAlignment="1">
      <alignment horizontal="right" vertical="center" wrapText="1"/>
    </xf>
    <xf numFmtId="49" fontId="3" fillId="0" borderId="0" xfId="0" applyNumberFormat="1" applyFont="1" applyBorder="1" applyAlignment="1">
      <alignment horizontal="left" vertical="top"/>
    </xf>
    <xf numFmtId="0" fontId="0" fillId="0" borderId="0" xfId="0" applyBorder="1" applyAlignment="1">
      <alignment vertical="top"/>
    </xf>
    <xf numFmtId="0" fontId="1" fillId="0" borderId="0" xfId="0" applyFont="1" applyBorder="1"/>
    <xf numFmtId="0" fontId="10" fillId="0" borderId="0" xfId="0" applyFont="1" applyBorder="1" applyAlignment="1">
      <alignment horizontal="center" vertical="top"/>
    </xf>
    <xf numFmtId="0" fontId="6" fillId="0" borderId="0" xfId="0" applyFont="1" applyBorder="1" applyAlignment="1">
      <alignment horizontal="center" vertical="top" wrapText="1"/>
    </xf>
    <xf numFmtId="0" fontId="3" fillId="0" borderId="0" xfId="0" applyFont="1" applyFill="1" applyBorder="1" applyAlignment="1">
      <alignment vertical="top" wrapText="1"/>
    </xf>
    <xf numFmtId="0" fontId="8" fillId="0" borderId="0" xfId="0" applyFont="1" applyBorder="1" applyAlignment="1">
      <alignment horizontal="left" vertical="center"/>
    </xf>
    <xf numFmtId="0" fontId="3" fillId="0" borderId="0" xfId="0" applyFont="1" applyBorder="1" applyAlignment="1">
      <alignment vertical="center" wrapText="1"/>
    </xf>
    <xf numFmtId="44" fontId="3" fillId="0" borderId="0" xfId="0" applyNumberFormat="1" applyFont="1" applyBorder="1" applyAlignment="1">
      <alignment vertical="top" wrapText="1"/>
    </xf>
    <xf numFmtId="0" fontId="4" fillId="0" borderId="0" xfId="0" applyFont="1" applyBorder="1" applyAlignment="1">
      <alignment horizontal="left" vertical="top"/>
    </xf>
    <xf numFmtId="167" fontId="3" fillId="2" borderId="0" xfId="0" applyNumberFormat="1" applyFont="1" applyFill="1" applyBorder="1" applyAlignment="1">
      <alignment vertical="top" wrapText="1"/>
    </xf>
    <xf numFmtId="167" fontId="3" fillId="0" borderId="0" xfId="0" applyNumberFormat="1" applyFont="1" applyFill="1" applyBorder="1" applyAlignment="1">
      <alignment vertical="top" wrapText="1"/>
    </xf>
    <xf numFmtId="167" fontId="3" fillId="2" borderId="11" xfId="0" applyNumberFormat="1"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alignment horizontal="center" vertical="top" wrapText="1"/>
    </xf>
    <xf numFmtId="0" fontId="3" fillId="4" borderId="0" xfId="0" applyFont="1" applyFill="1" applyBorder="1" applyAlignment="1">
      <alignment horizontal="left" vertical="top" wrapText="1"/>
    </xf>
    <xf numFmtId="0" fontId="3" fillId="0" borderId="0" xfId="0" applyFont="1" applyBorder="1" applyAlignment="1">
      <alignment horizontal="left" vertical="top" wrapText="1"/>
    </xf>
    <xf numFmtId="44" fontId="3" fillId="0" borderId="12" xfId="1" applyNumberFormat="1" applyFont="1" applyBorder="1" applyAlignment="1">
      <alignment horizontal="center" vertical="center"/>
    </xf>
    <xf numFmtId="0" fontId="3" fillId="0" borderId="7" xfId="1" applyFont="1" applyFill="1" applyBorder="1" applyAlignment="1" applyProtection="1">
      <alignment horizontal="left" vertical="center" wrapText="1"/>
      <protection locked="0"/>
    </xf>
    <xf numFmtId="49" fontId="3" fillId="0" borderId="4" xfId="0" applyNumberFormat="1" applyFont="1" applyFill="1" applyBorder="1" applyAlignment="1">
      <alignment horizontal="center" vertical="top" wrapText="1"/>
    </xf>
    <xf numFmtId="49" fontId="3" fillId="0" borderId="4"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0" fontId="8" fillId="0" borderId="4" xfId="0" applyFont="1" applyBorder="1" applyAlignment="1">
      <alignment vertical="top" wrapText="1"/>
    </xf>
    <xf numFmtId="0" fontId="3" fillId="0" borderId="0" xfId="1" applyFont="1" applyBorder="1" applyAlignment="1" applyProtection="1">
      <alignment horizontal="center" vertical="center"/>
      <protection locked="0"/>
    </xf>
    <xf numFmtId="0" fontId="3" fillId="0" borderId="0" xfId="0" applyFont="1" applyFill="1" applyBorder="1" applyAlignment="1">
      <alignment vertical="center" wrapText="1"/>
    </xf>
    <xf numFmtId="0" fontId="8" fillId="0" borderId="4" xfId="0" applyFont="1" applyFill="1" applyBorder="1" applyAlignment="1">
      <alignment vertical="top" wrapText="1"/>
    </xf>
    <xf numFmtId="0" fontId="3" fillId="2" borderId="10" xfId="0" applyFont="1" applyFill="1" applyBorder="1" applyAlignment="1">
      <alignment vertical="top" wrapText="1"/>
    </xf>
    <xf numFmtId="169" fontId="3" fillId="0" borderId="3" xfId="1" applyNumberFormat="1" applyFont="1" applyBorder="1" applyAlignment="1">
      <alignment horizontal="center" vertical="center"/>
    </xf>
    <xf numFmtId="0" fontId="3" fillId="0" borderId="4" xfId="0" applyFont="1" applyBorder="1" applyAlignment="1">
      <alignment horizontal="center" vertical="center" wrapText="1"/>
    </xf>
    <xf numFmtId="44" fontId="3" fillId="0" borderId="4" xfId="0" applyNumberFormat="1" applyFont="1" applyFill="1" applyBorder="1" applyAlignment="1">
      <alignment horizontal="right" vertical="center" wrapText="1"/>
    </xf>
    <xf numFmtId="0" fontId="3" fillId="0" borderId="0" xfId="0" applyFont="1" applyBorder="1" applyAlignment="1">
      <alignment horizontal="left" vertical="center"/>
    </xf>
    <xf numFmtId="44" fontId="8" fillId="0" borderId="0" xfId="0" applyNumberFormat="1" applyFont="1" applyBorder="1" applyAlignment="1">
      <alignment horizontal="center" vertical="center" wrapText="1"/>
    </xf>
    <xf numFmtId="0" fontId="3" fillId="0" borderId="0" xfId="1" applyFont="1" applyBorder="1" applyAlignment="1" applyProtection="1">
      <alignment horizontal="left" vertical="center" wrapText="1"/>
      <protection locked="0"/>
    </xf>
    <xf numFmtId="168" fontId="3" fillId="0" borderId="0" xfId="1" applyNumberFormat="1" applyFont="1" applyAlignment="1" applyProtection="1">
      <alignment horizontal="right" vertical="center"/>
      <protection locked="0"/>
    </xf>
    <xf numFmtId="1" fontId="3" fillId="0" borderId="0" xfId="1" applyNumberFormat="1" applyFont="1" applyAlignment="1" applyProtection="1">
      <alignment horizontal="right" vertical="center"/>
      <protection locked="0"/>
    </xf>
    <xf numFmtId="0" fontId="3" fillId="0" borderId="0" xfId="0" applyFont="1" applyFill="1" applyBorder="1" applyAlignment="1">
      <alignment horizontal="right" vertical="center" wrapText="1"/>
    </xf>
    <xf numFmtId="44" fontId="3" fillId="0" borderId="3" xfId="0" applyNumberFormat="1" applyFont="1" applyFill="1" applyBorder="1" applyAlignment="1">
      <alignment vertical="top" wrapText="1"/>
    </xf>
    <xf numFmtId="44" fontId="3" fillId="0" borderId="0" xfId="0" applyNumberFormat="1" applyFont="1" applyFill="1" applyBorder="1" applyAlignment="1">
      <alignment vertical="top" wrapText="1"/>
    </xf>
    <xf numFmtId="0" fontId="3" fillId="0" borderId="6" xfId="0" applyFont="1" applyBorder="1" applyAlignment="1">
      <alignment horizontal="left"/>
    </xf>
    <xf numFmtId="0" fontId="3" fillId="0" borderId="0" xfId="0" applyFont="1" applyAlignment="1">
      <alignment horizontal="left" vertical="top" wrapText="1"/>
    </xf>
    <xf numFmtId="0" fontId="8" fillId="0" borderId="0" xfId="1" applyFont="1" applyBorder="1" applyAlignment="1" applyProtection="1">
      <alignment horizontal="left" vertical="center" wrapText="1"/>
      <protection locked="0"/>
    </xf>
    <xf numFmtId="10" fontId="8" fillId="0" borderId="0" xfId="2" applyNumberFormat="1" applyFont="1" applyBorder="1" applyAlignment="1">
      <alignment vertical="top" wrapText="1"/>
    </xf>
    <xf numFmtId="44" fontId="3" fillId="0" borderId="3" xfId="0" applyNumberFormat="1" applyFont="1" applyBorder="1" applyAlignment="1">
      <alignment horizontal="left" vertical="center" wrapText="1"/>
    </xf>
    <xf numFmtId="170" fontId="3" fillId="0" borderId="8" xfId="1" applyNumberFormat="1" applyFont="1" applyBorder="1" applyAlignment="1">
      <alignment horizontal="center" vertical="center"/>
    </xf>
    <xf numFmtId="10" fontId="3" fillId="0" borderId="4" xfId="0" applyNumberFormat="1" applyFont="1" applyBorder="1" applyAlignment="1">
      <alignment vertical="top" wrapText="1"/>
    </xf>
    <xf numFmtId="44" fontId="3" fillId="0" borderId="4" xfId="0" applyNumberFormat="1" applyFont="1" applyFill="1" applyBorder="1" applyAlignment="1">
      <alignment horizontal="center" vertical="center" wrapText="1"/>
    </xf>
    <xf numFmtId="0" fontId="3" fillId="2" borderId="4" xfId="0" applyFont="1" applyFill="1" applyBorder="1" applyAlignment="1">
      <alignment horizontal="right" vertical="center" wrapText="1"/>
    </xf>
    <xf numFmtId="44" fontId="3" fillId="2" borderId="0"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70" fontId="3" fillId="0" borderId="8" xfId="1" applyNumberFormat="1" applyFont="1" applyBorder="1" applyAlignment="1">
      <alignment horizontal="right" vertical="center"/>
    </xf>
    <xf numFmtId="44" fontId="3" fillId="0" borderId="3" xfId="0" applyNumberFormat="1" applyFont="1" applyFill="1" applyBorder="1" applyAlignment="1">
      <alignment horizontal="right" vertical="center" wrapText="1"/>
    </xf>
    <xf numFmtId="0" fontId="3" fillId="0" borderId="3" xfId="0" applyFont="1" applyFill="1" applyBorder="1" applyAlignment="1">
      <alignment vertical="center" wrapText="1"/>
    </xf>
    <xf numFmtId="170" fontId="3" fillId="0" borderId="3" xfId="1" applyNumberFormat="1" applyFont="1" applyBorder="1" applyAlignment="1">
      <alignment horizontal="center" vertical="center"/>
    </xf>
    <xf numFmtId="0" fontId="9" fillId="0" borderId="3" xfId="0" applyFont="1" applyFill="1" applyBorder="1" applyAlignment="1">
      <alignment vertical="top" wrapText="1"/>
    </xf>
    <xf numFmtId="0" fontId="3" fillId="0" borderId="3" xfId="0" applyFont="1" applyBorder="1" applyAlignment="1">
      <alignment horizontal="right" vertical="center" wrapText="1"/>
    </xf>
    <xf numFmtId="0" fontId="3" fillId="0" borderId="0" xfId="0" applyFont="1" applyFill="1" applyBorder="1" applyAlignment="1">
      <alignment horizontal="left" vertical="top" wrapText="1"/>
    </xf>
    <xf numFmtId="0" fontId="3" fillId="0" borderId="0" xfId="0" applyFont="1" applyAlignment="1">
      <alignment horizontal="left" vertical="top" wrapText="1"/>
    </xf>
  </cellXfs>
  <cellStyles count="3">
    <cellStyle name="Normal" xfId="0" builtinId="0"/>
    <cellStyle name="Normal 2 2" xfId="1"/>
    <cellStyle name="Percent" xfId="2"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tabSelected="1" view="pageBreakPreview" topLeftCell="B1" zoomScaleNormal="100" zoomScaleSheetLayoutView="100" workbookViewId="0">
      <selection activeCell="L7" sqref="L7"/>
    </sheetView>
  </sheetViews>
  <sheetFormatPr defaultColWidth="9.140625" defaultRowHeight="15"/>
  <cols>
    <col min="1" max="1" width="5.42578125" style="5" hidden="1" customWidth="1"/>
    <col min="2" max="2" width="8.5703125" style="5" customWidth="1"/>
    <col min="3" max="3" width="10.85546875" style="5" customWidth="1"/>
    <col min="4" max="4" width="35.5703125" style="5" customWidth="1"/>
    <col min="5" max="5" width="9.7109375" style="5" customWidth="1"/>
    <col min="6" max="6" width="10.28515625" style="5" customWidth="1"/>
    <col min="7" max="7" width="11.28515625" style="5" customWidth="1"/>
    <col min="8" max="8" width="15.140625" style="5" customWidth="1"/>
    <col min="9" max="9" width="9.140625" style="5"/>
    <col min="10" max="10" width="10.7109375" style="5" bestFit="1" customWidth="1"/>
    <col min="11" max="11" width="9.140625" style="5"/>
    <col min="12" max="12" width="12.140625" style="5" bestFit="1" customWidth="1"/>
    <col min="13" max="13" width="9.140625" style="5"/>
    <col min="14" max="14" width="18.85546875" style="5" customWidth="1"/>
    <col min="15" max="15" width="9.140625" style="5"/>
    <col min="16" max="16" width="17.28515625" style="5" customWidth="1"/>
    <col min="17" max="16384" width="9.140625" style="5"/>
  </cols>
  <sheetData>
    <row r="1" spans="2:10" ht="15" customHeight="1">
      <c r="B1" s="145" t="s">
        <v>153</v>
      </c>
      <c r="C1" s="137"/>
      <c r="D1" s="137"/>
      <c r="E1" s="137"/>
      <c r="F1" s="137"/>
      <c r="G1" s="137"/>
      <c r="H1" s="137"/>
    </row>
    <row r="2" spans="2:10" ht="15" customHeight="1">
      <c r="B2" s="145" t="s">
        <v>688</v>
      </c>
      <c r="C2" s="137"/>
      <c r="D2" s="137"/>
      <c r="E2" s="137"/>
      <c r="F2" s="137"/>
      <c r="G2" s="137"/>
      <c r="H2" s="137"/>
    </row>
    <row r="3" spans="2:10" s="1" customFormat="1" ht="15" customHeight="1">
      <c r="B3" s="138"/>
      <c r="C3" s="138"/>
      <c r="D3" s="139" t="s">
        <v>130</v>
      </c>
      <c r="E3" s="138"/>
      <c r="F3" s="138"/>
      <c r="G3" s="138"/>
      <c r="H3" s="138"/>
    </row>
    <row r="4" spans="2:10" s="2" customFormat="1" ht="15.6" customHeight="1">
      <c r="B4" s="140" t="s">
        <v>8</v>
      </c>
      <c r="C4" s="140" t="s">
        <v>131</v>
      </c>
      <c r="D4" s="140" t="s">
        <v>3</v>
      </c>
      <c r="E4" s="140" t="s">
        <v>8</v>
      </c>
      <c r="F4" s="140" t="s">
        <v>8</v>
      </c>
      <c r="G4" s="140" t="s">
        <v>8</v>
      </c>
      <c r="H4" s="140" t="s">
        <v>7</v>
      </c>
    </row>
    <row r="5" spans="2:10" s="3" customFormat="1" ht="13.35" customHeight="1">
      <c r="B5" s="104"/>
      <c r="C5" s="78" t="s">
        <v>132</v>
      </c>
      <c r="D5" s="136" t="s">
        <v>141</v>
      </c>
      <c r="E5" s="104"/>
      <c r="F5" s="104"/>
      <c r="G5" s="104"/>
      <c r="H5" s="59"/>
    </row>
    <row r="6" spans="2:10" s="3" customFormat="1" ht="13.35" customHeight="1">
      <c r="B6" s="44"/>
      <c r="C6" s="44"/>
      <c r="D6" s="44"/>
      <c r="E6" s="44"/>
      <c r="F6" s="44"/>
      <c r="G6" s="44"/>
      <c r="H6" s="146"/>
    </row>
    <row r="7" spans="2:10" s="3" customFormat="1" ht="13.35" customHeight="1">
      <c r="B7" s="141"/>
      <c r="C7" s="78">
        <v>2</v>
      </c>
      <c r="D7" s="141" t="s">
        <v>672</v>
      </c>
      <c r="E7" s="141"/>
      <c r="F7" s="141"/>
      <c r="G7" s="141"/>
      <c r="H7" s="147"/>
    </row>
    <row r="8" spans="2:10" s="3" customFormat="1" ht="13.35" customHeight="1">
      <c r="B8" s="44"/>
      <c r="C8" s="44"/>
      <c r="D8" s="44"/>
      <c r="E8" s="44"/>
      <c r="F8" s="44"/>
      <c r="G8" s="44"/>
      <c r="H8" s="146"/>
    </row>
    <row r="9" spans="2:10" s="3" customFormat="1" ht="13.35" customHeight="1">
      <c r="B9" s="104"/>
      <c r="C9" s="78" t="s">
        <v>133</v>
      </c>
      <c r="D9" s="136" t="s">
        <v>488</v>
      </c>
      <c r="E9" s="104"/>
      <c r="F9" s="104"/>
      <c r="G9" s="104"/>
      <c r="H9" s="59"/>
    </row>
    <row r="10" spans="2:10" s="3" customFormat="1" ht="13.35" customHeight="1">
      <c r="B10" s="44"/>
      <c r="C10" s="44"/>
      <c r="D10" s="44"/>
      <c r="E10" s="44"/>
      <c r="F10" s="44"/>
      <c r="G10" s="44"/>
      <c r="H10" s="146"/>
    </row>
    <row r="11" spans="2:10" s="3" customFormat="1" ht="13.35" customHeight="1">
      <c r="B11" s="104"/>
      <c r="C11" s="78" t="s">
        <v>134</v>
      </c>
      <c r="D11" s="136" t="s">
        <v>197</v>
      </c>
      <c r="E11" s="104"/>
      <c r="F11" s="104"/>
      <c r="G11" s="104"/>
      <c r="H11" s="59"/>
    </row>
    <row r="12" spans="2:10" s="3" customFormat="1" ht="13.35" customHeight="1">
      <c r="B12" s="44"/>
      <c r="C12" s="44"/>
      <c r="D12" s="44"/>
      <c r="E12" s="44"/>
      <c r="F12" s="44"/>
      <c r="G12" s="44"/>
      <c r="H12" s="146"/>
    </row>
    <row r="13" spans="2:10" s="3" customFormat="1" ht="13.35" customHeight="1">
      <c r="B13" s="104"/>
      <c r="C13" s="78" t="s">
        <v>135</v>
      </c>
      <c r="D13" s="136" t="s">
        <v>198</v>
      </c>
      <c r="E13" s="104"/>
      <c r="F13" s="104"/>
      <c r="G13" s="104"/>
      <c r="H13" s="59"/>
      <c r="J13" s="90"/>
    </row>
    <row r="14" spans="2:10" s="3" customFormat="1" ht="13.35" customHeight="1">
      <c r="B14" s="44"/>
      <c r="C14" s="44"/>
      <c r="D14" s="44"/>
      <c r="E14" s="44"/>
      <c r="F14" s="44"/>
      <c r="G14" s="44"/>
      <c r="H14" s="44"/>
    </row>
    <row r="15" spans="2:10" s="3" customFormat="1" ht="13.35" customHeight="1">
      <c r="B15" s="104"/>
      <c r="C15" s="78" t="s">
        <v>139</v>
      </c>
      <c r="D15" s="136" t="s">
        <v>235</v>
      </c>
      <c r="E15" s="104"/>
      <c r="F15" s="104"/>
      <c r="G15" s="104"/>
      <c r="H15" s="59"/>
    </row>
    <row r="16" spans="2:10" s="3" customFormat="1" ht="13.35" customHeight="1">
      <c r="B16" s="44"/>
      <c r="C16" s="44"/>
      <c r="D16" s="44"/>
      <c r="E16" s="44"/>
      <c r="F16" s="44"/>
      <c r="G16" s="44"/>
      <c r="H16" s="44"/>
    </row>
    <row r="17" spans="2:14" s="3" customFormat="1" ht="13.35" customHeight="1">
      <c r="B17" s="104"/>
      <c r="C17" s="78" t="s">
        <v>140</v>
      </c>
      <c r="D17" s="136" t="s">
        <v>241</v>
      </c>
      <c r="E17" s="104"/>
      <c r="F17" s="104"/>
      <c r="G17" s="104"/>
      <c r="H17" s="59"/>
    </row>
    <row r="18" spans="2:14" s="3" customFormat="1" ht="13.35" customHeight="1">
      <c r="B18" s="44"/>
      <c r="C18" s="44"/>
      <c r="D18" s="44"/>
      <c r="E18" s="44"/>
      <c r="F18" s="44"/>
      <c r="G18" s="44"/>
      <c r="H18" s="44"/>
    </row>
    <row r="19" spans="2:14" s="3" customFormat="1" ht="13.35" customHeight="1">
      <c r="B19" s="104"/>
      <c r="C19" s="78" t="s">
        <v>301</v>
      </c>
      <c r="D19" s="136" t="s">
        <v>374</v>
      </c>
      <c r="E19" s="104"/>
      <c r="F19" s="104"/>
      <c r="G19" s="104"/>
      <c r="H19" s="59"/>
    </row>
    <row r="20" spans="2:14" s="3" customFormat="1" ht="13.35" customHeight="1">
      <c r="B20" s="44"/>
      <c r="C20" s="44"/>
      <c r="D20" s="44"/>
      <c r="E20" s="44"/>
      <c r="F20" s="44"/>
      <c r="G20" s="44"/>
      <c r="H20" s="44"/>
      <c r="N20" s="90"/>
    </row>
    <row r="21" spans="2:14" s="3" customFormat="1" ht="13.35" customHeight="1">
      <c r="B21" s="141"/>
      <c r="C21" s="78" t="s">
        <v>630</v>
      </c>
      <c r="D21" s="141" t="s">
        <v>611</v>
      </c>
      <c r="E21" s="141"/>
      <c r="F21" s="141"/>
      <c r="G21" s="141"/>
      <c r="H21" s="173"/>
      <c r="N21" s="90"/>
    </row>
    <row r="22" spans="2:14" s="3" customFormat="1" ht="13.35" customHeight="1">
      <c r="B22" s="44"/>
      <c r="C22" s="44"/>
      <c r="D22" s="44"/>
      <c r="E22" s="44"/>
      <c r="F22" s="44"/>
      <c r="G22" s="44"/>
      <c r="H22" s="44"/>
      <c r="N22" s="90"/>
    </row>
    <row r="23" spans="2:14" s="3" customFormat="1" ht="16.149999999999999" customHeight="1">
      <c r="B23" s="104"/>
      <c r="C23" s="78" t="s">
        <v>610</v>
      </c>
      <c r="D23" s="191" t="s">
        <v>673</v>
      </c>
      <c r="E23" s="191"/>
      <c r="F23" s="191"/>
      <c r="G23" s="191"/>
      <c r="H23" s="59"/>
    </row>
    <row r="24" spans="2:14" s="3" customFormat="1" ht="13.35" customHeight="1">
      <c r="B24" s="44"/>
      <c r="C24" s="44"/>
      <c r="D24" s="44"/>
      <c r="E24" s="44"/>
      <c r="F24" s="44"/>
      <c r="G24" s="44"/>
      <c r="H24" s="148"/>
    </row>
    <row r="25" spans="2:14" s="4" customFormat="1" ht="21.4" customHeight="1">
      <c r="B25" s="143"/>
      <c r="C25" s="142" t="s">
        <v>145</v>
      </c>
      <c r="D25" s="143"/>
      <c r="E25" s="143"/>
      <c r="F25" s="143"/>
      <c r="G25" s="143"/>
      <c r="H25" s="89"/>
    </row>
    <row r="26" spans="2:14" s="3" customFormat="1" ht="13.35" customHeight="1">
      <c r="B26" s="44"/>
      <c r="C26" s="44"/>
      <c r="D26" s="44"/>
      <c r="E26" s="44"/>
      <c r="F26" s="44"/>
      <c r="G26" s="44"/>
      <c r="H26" s="44"/>
    </row>
    <row r="27" spans="2:14" s="3" customFormat="1" ht="16.149999999999999" customHeight="1">
      <c r="B27" s="104"/>
      <c r="C27" s="104"/>
      <c r="D27" s="104" t="s">
        <v>674</v>
      </c>
      <c r="E27" s="104"/>
      <c r="F27" s="104"/>
      <c r="G27" s="104"/>
      <c r="H27" s="144"/>
    </row>
    <row r="28" spans="2:14" s="3" customFormat="1" ht="13.35" customHeight="1">
      <c r="B28" s="44"/>
      <c r="C28" s="44"/>
      <c r="D28" s="44"/>
      <c r="E28" s="44"/>
      <c r="F28" s="44"/>
      <c r="G28" s="44"/>
      <c r="H28" s="44"/>
    </row>
    <row r="29" spans="2:14" s="3" customFormat="1" ht="19.149999999999999" customHeight="1">
      <c r="B29" s="104"/>
      <c r="C29" s="142" t="s">
        <v>146</v>
      </c>
      <c r="D29" s="104"/>
      <c r="E29" s="104"/>
      <c r="F29" s="104"/>
      <c r="G29" s="104"/>
      <c r="H29" s="89"/>
    </row>
    <row r="30" spans="2:14" s="3" customFormat="1" ht="13.35" customHeight="1">
      <c r="B30" s="44"/>
      <c r="C30" s="44"/>
      <c r="D30" s="44"/>
      <c r="E30" s="44"/>
      <c r="F30" s="44"/>
      <c r="G30" s="44"/>
      <c r="H30" s="44"/>
    </row>
    <row r="31" spans="2:14" s="3" customFormat="1" ht="16.149999999999999" customHeight="1">
      <c r="B31" s="104"/>
      <c r="C31" s="142"/>
      <c r="D31" s="104"/>
      <c r="E31" s="104"/>
      <c r="F31" s="104"/>
      <c r="G31" s="104"/>
      <c r="H31" s="144"/>
      <c r="J31" s="110"/>
      <c r="L31" s="127"/>
    </row>
    <row r="32" spans="2:14" s="3" customFormat="1" ht="13.35" customHeight="1">
      <c r="B32" s="44"/>
      <c r="C32" s="44"/>
      <c r="D32" s="44"/>
      <c r="E32" s="44"/>
      <c r="F32" s="44"/>
      <c r="G32" s="44"/>
      <c r="H32" s="44"/>
    </row>
    <row r="33" spans="2:16" s="3" customFormat="1" ht="17.45" customHeight="1">
      <c r="B33" s="104"/>
      <c r="C33" s="142"/>
      <c r="D33" s="104"/>
      <c r="E33" s="104"/>
      <c r="F33" s="104"/>
      <c r="G33" s="104"/>
      <c r="H33" s="167"/>
    </row>
    <row r="34" spans="2:16" s="3" customFormat="1" ht="13.35" customHeight="1">
      <c r="B34" s="44"/>
      <c r="C34" s="44"/>
      <c r="D34" s="44"/>
      <c r="E34" s="44"/>
      <c r="F34" s="44"/>
      <c r="G34" s="44"/>
      <c r="H34" s="44"/>
    </row>
    <row r="35" spans="2:16" s="3" customFormat="1" ht="13.35" customHeight="1">
      <c r="B35" s="104"/>
      <c r="C35" s="104"/>
      <c r="D35" s="104"/>
      <c r="E35" s="104"/>
      <c r="F35" s="104"/>
      <c r="G35" s="104"/>
      <c r="H35" s="144"/>
    </row>
    <row r="36" spans="2:16" s="3" customFormat="1" ht="13.35" customHeight="1">
      <c r="B36" s="44"/>
      <c r="C36" s="44"/>
      <c r="D36" s="44"/>
      <c r="E36" s="44"/>
      <c r="F36" s="44"/>
      <c r="G36" s="44"/>
      <c r="H36" s="44"/>
      <c r="J36" s="110"/>
    </row>
    <row r="37" spans="2:16" s="3" customFormat="1" ht="15" customHeight="1">
      <c r="B37" s="104"/>
      <c r="C37" s="142"/>
      <c r="D37" s="104"/>
      <c r="E37" s="104"/>
      <c r="F37" s="104"/>
      <c r="G37" s="104"/>
      <c r="H37" s="177"/>
    </row>
    <row r="38" spans="2:16" s="3" customFormat="1" ht="13.35" customHeight="1">
      <c r="B38" s="104"/>
      <c r="C38" s="104"/>
      <c r="D38" s="104"/>
      <c r="E38" s="104"/>
      <c r="F38" s="104"/>
      <c r="G38" s="104"/>
      <c r="H38" s="144"/>
      <c r="J38" s="110"/>
      <c r="P38" s="90"/>
    </row>
    <row r="39" spans="2:16" s="3" customFormat="1" ht="13.35" customHeight="1">
      <c r="B39" s="104"/>
      <c r="C39" s="104"/>
      <c r="D39" s="104"/>
      <c r="E39" s="104"/>
      <c r="F39" s="104"/>
      <c r="G39" s="104"/>
      <c r="H39" s="104"/>
    </row>
    <row r="40" spans="2:16" s="3" customFormat="1" ht="13.35" customHeight="1">
      <c r="B40" s="104"/>
      <c r="C40" s="104"/>
      <c r="D40" s="104"/>
      <c r="E40" s="104"/>
      <c r="F40" s="104"/>
      <c r="G40" s="104"/>
      <c r="H40" s="104"/>
      <c r="L40" s="35"/>
      <c r="N40" s="90"/>
      <c r="P40" s="90"/>
    </row>
    <row r="41" spans="2:16" s="3" customFormat="1" ht="13.35" customHeight="1">
      <c r="B41" s="104"/>
      <c r="C41" s="104"/>
      <c r="D41" s="104"/>
      <c r="E41" s="104"/>
      <c r="F41" s="144"/>
      <c r="G41" s="104"/>
      <c r="H41" s="144"/>
      <c r="P41" s="90"/>
    </row>
    <row r="42" spans="2:16" s="3" customFormat="1" ht="13.35" customHeight="1">
      <c r="B42" s="104"/>
      <c r="C42" s="104"/>
      <c r="D42" s="104"/>
      <c r="E42" s="104"/>
      <c r="F42" s="104"/>
      <c r="G42" s="104"/>
      <c r="H42" s="104"/>
    </row>
    <row r="43" spans="2:16" s="3" customFormat="1" ht="13.35" customHeight="1">
      <c r="B43" s="104"/>
      <c r="C43" s="104"/>
      <c r="D43" s="104"/>
      <c r="E43" s="104"/>
      <c r="F43" s="104"/>
      <c r="G43" s="104"/>
      <c r="H43" s="144"/>
      <c r="L43" s="35"/>
    </row>
    <row r="44" spans="2:16" s="3" customFormat="1" ht="13.35" customHeight="1">
      <c r="B44" s="104"/>
      <c r="C44" s="104"/>
      <c r="D44" s="104"/>
      <c r="E44" s="104"/>
      <c r="F44" s="104"/>
      <c r="G44" s="104"/>
      <c r="H44" s="104"/>
      <c r="P44" s="90"/>
    </row>
    <row r="45" spans="2:16" s="3" customFormat="1" ht="13.35" customHeight="1">
      <c r="B45" s="104"/>
      <c r="C45" s="104"/>
      <c r="D45" s="104"/>
      <c r="E45" s="104"/>
      <c r="F45" s="104"/>
      <c r="G45" s="104"/>
      <c r="H45" s="104"/>
      <c r="L45" s="35"/>
      <c r="N45" s="90"/>
    </row>
    <row r="46" spans="2:16" s="3" customFormat="1" ht="13.35" customHeight="1">
      <c r="B46" s="104"/>
      <c r="C46" s="104"/>
      <c r="D46" s="104"/>
      <c r="E46" s="104"/>
      <c r="F46" s="104"/>
      <c r="G46" s="104"/>
      <c r="H46" s="104"/>
      <c r="P46" s="90"/>
    </row>
    <row r="47" spans="2:16" s="3" customFormat="1" ht="13.35" customHeight="1">
      <c r="B47" s="104"/>
      <c r="C47" s="104"/>
      <c r="D47" s="104"/>
      <c r="E47" s="104"/>
      <c r="F47" s="104"/>
      <c r="G47" s="104"/>
      <c r="H47" s="104"/>
    </row>
    <row r="48" spans="2:16" s="3" customFormat="1" ht="13.35" customHeight="1">
      <c r="B48" s="104"/>
      <c r="C48" s="104"/>
      <c r="D48" s="104"/>
      <c r="E48" s="104"/>
      <c r="F48" s="104"/>
      <c r="G48" s="104"/>
      <c r="H48" s="104"/>
    </row>
    <row r="49" spans="2:16" s="3" customFormat="1" ht="13.35" customHeight="1">
      <c r="B49" s="104"/>
      <c r="C49" s="104"/>
      <c r="D49" s="104"/>
      <c r="E49" s="104"/>
      <c r="F49" s="104"/>
      <c r="G49" s="104"/>
      <c r="H49" s="104"/>
    </row>
    <row r="50" spans="2:16" s="3" customFormat="1" ht="13.35" customHeight="1">
      <c r="B50" s="104"/>
      <c r="C50" s="104"/>
      <c r="D50" s="104"/>
      <c r="E50" s="104"/>
      <c r="F50" s="104"/>
      <c r="G50" s="104"/>
      <c r="H50" s="144"/>
      <c r="P50" s="90"/>
    </row>
    <row r="51" spans="2:16" s="3" customFormat="1" ht="13.35" customHeight="1">
      <c r="B51" s="104"/>
      <c r="C51" s="104"/>
      <c r="D51" s="104"/>
      <c r="E51" s="104"/>
      <c r="F51" s="104"/>
      <c r="G51" s="104"/>
      <c r="H51" s="104"/>
    </row>
    <row r="52" spans="2:16" s="3" customFormat="1" ht="13.35" customHeight="1">
      <c r="B52" s="104"/>
      <c r="C52" s="104"/>
      <c r="D52" s="104"/>
      <c r="E52" s="104"/>
      <c r="F52" s="104"/>
      <c r="G52" s="104"/>
      <c r="H52" s="104"/>
    </row>
    <row r="53" spans="2:16" s="3" customFormat="1" ht="13.35" customHeight="1">
      <c r="B53" s="104"/>
      <c r="C53" s="104"/>
      <c r="D53" s="104"/>
      <c r="E53" s="104"/>
      <c r="F53" s="104"/>
      <c r="G53" s="104"/>
      <c r="H53" s="104"/>
    </row>
    <row r="54" spans="2:16" s="3" customFormat="1" ht="13.35" customHeight="1">
      <c r="B54" s="104"/>
      <c r="C54" s="104"/>
      <c r="D54" s="104"/>
      <c r="E54" s="104"/>
      <c r="F54" s="104"/>
      <c r="G54" s="104"/>
      <c r="H54" s="104"/>
    </row>
    <row r="55" spans="2:16" s="3" customFormat="1" ht="13.35" customHeight="1">
      <c r="B55" s="104"/>
      <c r="C55" s="104"/>
      <c r="D55" s="104"/>
      <c r="E55" s="104"/>
      <c r="F55" s="104"/>
      <c r="G55" s="104"/>
      <c r="H55" s="104"/>
    </row>
    <row r="56" spans="2:16" s="3" customFormat="1" ht="13.35" customHeight="1">
      <c r="B56" s="104"/>
      <c r="C56" s="104"/>
      <c r="D56" s="104"/>
      <c r="E56" s="104"/>
      <c r="F56" s="104"/>
      <c r="G56" s="104"/>
      <c r="H56" s="104"/>
    </row>
    <row r="57" spans="2:16" s="3" customFormat="1" ht="13.35" customHeight="1">
      <c r="B57" s="104"/>
      <c r="C57" s="104"/>
      <c r="D57" s="104"/>
      <c r="E57" s="104"/>
      <c r="F57" s="104"/>
      <c r="G57" s="104"/>
      <c r="H57" s="104"/>
    </row>
    <row r="58" spans="2:16" s="3" customFormat="1" ht="13.35" customHeight="1">
      <c r="B58" s="104"/>
      <c r="C58" s="104"/>
      <c r="D58" s="104"/>
      <c r="E58" s="104"/>
      <c r="F58" s="104"/>
      <c r="G58" s="104"/>
      <c r="H58" s="104"/>
    </row>
    <row r="59" spans="2:16" s="3" customFormat="1" ht="13.35" customHeight="1">
      <c r="B59" s="104"/>
      <c r="C59" s="104"/>
      <c r="D59" s="104"/>
      <c r="E59" s="104"/>
      <c r="F59" s="104"/>
      <c r="G59" s="104"/>
      <c r="H59" s="104"/>
    </row>
    <row r="60" spans="2:16" s="3" customFormat="1" ht="13.35" customHeight="1">
      <c r="B60" s="104"/>
      <c r="C60" s="104"/>
      <c r="D60" s="104"/>
      <c r="E60" s="104"/>
      <c r="F60" s="104"/>
      <c r="G60" s="104"/>
      <c r="H60" s="104"/>
    </row>
    <row r="61" spans="2:16" s="3" customFormat="1" ht="13.35" customHeight="1">
      <c r="B61" s="104"/>
      <c r="C61" s="104"/>
      <c r="D61" s="104"/>
      <c r="E61" s="104"/>
      <c r="F61" s="104"/>
      <c r="G61" s="104"/>
      <c r="H61" s="104"/>
    </row>
    <row r="62" spans="2:16" s="3" customFormat="1" ht="13.35" customHeight="1">
      <c r="B62" s="104"/>
      <c r="C62" s="104"/>
      <c r="D62" s="104"/>
      <c r="E62" s="104"/>
      <c r="F62" s="104"/>
      <c r="G62" s="104"/>
      <c r="H62" s="104"/>
    </row>
    <row r="63" spans="2:16" s="3" customFormat="1" ht="13.35" customHeight="1">
      <c r="B63" s="104"/>
      <c r="C63" s="104"/>
      <c r="D63" s="104"/>
      <c r="E63" s="104"/>
      <c r="F63" s="104"/>
      <c r="G63" s="104"/>
      <c r="H63" s="104"/>
    </row>
    <row r="64" spans="2:16" s="3" customFormat="1" ht="13.35" customHeight="1"/>
    <row r="65" spans="4:4" s="3" customFormat="1" ht="13.35" customHeight="1"/>
    <row r="66" spans="4:4" s="3" customFormat="1" ht="13.35" customHeight="1"/>
    <row r="67" spans="4:4" s="3" customFormat="1" ht="13.35" customHeight="1"/>
    <row r="68" spans="4:4" s="3" customFormat="1" ht="13.35" customHeight="1"/>
    <row r="69" spans="4:4" s="3" customFormat="1" ht="13.35" customHeight="1"/>
    <row r="70" spans="4:4" s="3" customFormat="1" ht="13.35" customHeight="1"/>
    <row r="71" spans="4:4" s="3" customFormat="1" ht="13.35" customHeight="1"/>
    <row r="72" spans="4:4" s="3" customFormat="1" ht="13.35" customHeight="1"/>
    <row r="73" spans="4:4" s="3" customFormat="1" ht="13.35" customHeight="1"/>
    <row r="74" spans="4:4" s="1" customFormat="1" ht="13.35" customHeight="1">
      <c r="D74" s="22"/>
    </row>
  </sheetData>
  <mergeCells count="1">
    <mergeCell ref="D23:G23"/>
  </mergeCells>
  <pageMargins left="0.59027779999999996" right="0.27569440000000001" top="0.39374999999999999" bottom="0.39374999999999999" header="0.3" footer="0.3"/>
  <pageSetup paperSize="9" scale="92" orientation="portrait" r:id="rId1"/>
  <rowBreaks count="1" manualBreakCount="1">
    <brk id="7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8"/>
  <sheetViews>
    <sheetView showGridLines="0" tabSelected="1" view="pageBreakPreview" topLeftCell="B112" zoomScale="90" zoomScaleNormal="100" zoomScaleSheetLayoutView="90" workbookViewId="0">
      <selection activeCell="L7" sqref="L7"/>
    </sheetView>
  </sheetViews>
  <sheetFormatPr defaultColWidth="9.140625" defaultRowHeight="15"/>
  <cols>
    <col min="1" max="1" width="5.42578125" style="5" hidden="1" customWidth="1"/>
    <col min="2" max="2" width="8.5703125" style="5" customWidth="1"/>
    <col min="3" max="3" width="10.85546875" style="5" customWidth="1"/>
    <col min="4" max="4" width="42.5703125" style="5" customWidth="1"/>
    <col min="5" max="5" width="9.7109375" style="5" customWidth="1"/>
    <col min="6" max="6" width="10.28515625" style="5" customWidth="1"/>
    <col min="7" max="7" width="14" style="5" customWidth="1"/>
    <col min="8" max="8" width="15.140625" style="5" customWidth="1"/>
    <col min="9" max="9" width="9.140625" style="5"/>
    <col min="10" max="10" width="12" style="5" bestFit="1" customWidth="1"/>
    <col min="11" max="11" width="9.140625" style="5"/>
    <col min="12" max="12" width="11.140625" style="5" bestFit="1" customWidth="1"/>
    <col min="13" max="13" width="10" style="5" bestFit="1" customWidth="1"/>
    <col min="14" max="14" width="10.85546875" style="5" bestFit="1" customWidth="1"/>
    <col min="15" max="16384" width="9.140625" style="5"/>
  </cols>
  <sheetData>
    <row r="1" spans="1:8" ht="15" customHeight="1">
      <c r="B1" s="6" t="s">
        <v>153</v>
      </c>
    </row>
    <row r="2" spans="1:8" ht="15" customHeight="1">
      <c r="B2" s="145" t="s">
        <v>688</v>
      </c>
    </row>
    <row r="3" spans="1:8" s="1" customFormat="1" ht="15" customHeight="1">
      <c r="H3" s="7" t="s">
        <v>581</v>
      </c>
    </row>
    <row r="4" spans="1:8" s="2" customFormat="1" ht="30.2" customHeight="1">
      <c r="B4" s="8" t="s">
        <v>1</v>
      </c>
      <c r="C4" s="8" t="s">
        <v>2</v>
      </c>
      <c r="D4" s="8" t="s">
        <v>3</v>
      </c>
      <c r="E4" s="8" t="s">
        <v>4</v>
      </c>
      <c r="F4" s="8" t="s">
        <v>5</v>
      </c>
      <c r="G4" s="8" t="s">
        <v>6</v>
      </c>
      <c r="H4" s="9" t="s">
        <v>7</v>
      </c>
    </row>
    <row r="5" spans="1:8" s="3" customFormat="1" ht="13.9" customHeight="1">
      <c r="A5" s="3">
        <v>622</v>
      </c>
      <c r="B5" s="17"/>
      <c r="C5" s="12"/>
      <c r="D5" s="78" t="s">
        <v>581</v>
      </c>
      <c r="E5" s="49"/>
      <c r="F5" s="82"/>
      <c r="G5" s="65"/>
      <c r="H5" s="65"/>
    </row>
    <row r="6" spans="1:8" s="3" customFormat="1" ht="13.35" customHeight="1">
      <c r="B6" s="13"/>
      <c r="C6" s="14"/>
      <c r="D6" s="44"/>
      <c r="E6" s="13"/>
      <c r="F6" s="83"/>
      <c r="G6" s="66"/>
      <c r="H6" s="66"/>
    </row>
    <row r="7" spans="1:8" s="3" customFormat="1" ht="16.149999999999999" customHeight="1">
      <c r="A7" s="3">
        <v>795</v>
      </c>
      <c r="B7" s="10" t="s">
        <v>480</v>
      </c>
      <c r="C7" s="12"/>
      <c r="D7" s="91" t="s">
        <v>588</v>
      </c>
      <c r="E7" s="81"/>
      <c r="F7" s="77"/>
      <c r="G7" s="84"/>
      <c r="H7" s="63"/>
    </row>
    <row r="8" spans="1:8" s="3" customFormat="1" ht="13.35" customHeight="1">
      <c r="B8" s="13"/>
      <c r="C8" s="14"/>
      <c r="D8" s="43"/>
      <c r="E8" s="13"/>
      <c r="F8" s="83"/>
      <c r="G8" s="66"/>
      <c r="H8" s="66"/>
    </row>
    <row r="9" spans="1:8" s="3" customFormat="1" ht="13.35" customHeight="1">
      <c r="B9" s="40"/>
      <c r="C9" s="41"/>
      <c r="D9" s="80" t="s">
        <v>584</v>
      </c>
      <c r="E9" s="81"/>
      <c r="F9" s="77"/>
      <c r="G9" s="84"/>
      <c r="H9" s="68"/>
    </row>
    <row r="10" spans="1:8" s="3" customFormat="1" ht="13.35" customHeight="1">
      <c r="B10" s="13"/>
      <c r="C10" s="14"/>
      <c r="D10" s="43"/>
      <c r="E10" s="13"/>
      <c r="F10" s="83"/>
      <c r="G10" s="66"/>
      <c r="H10" s="66"/>
    </row>
    <row r="11" spans="1:8" s="3" customFormat="1" ht="31.9" customHeight="1">
      <c r="A11" s="3">
        <v>628</v>
      </c>
      <c r="B11" s="10" t="s">
        <v>597</v>
      </c>
      <c r="C11" s="12"/>
      <c r="D11" s="11" t="s">
        <v>585</v>
      </c>
      <c r="E11" s="81" t="s">
        <v>137</v>
      </c>
      <c r="F11" s="77">
        <v>85</v>
      </c>
      <c r="G11" s="111"/>
      <c r="H11" s="63"/>
    </row>
    <row r="12" spans="1:8" s="3" customFormat="1" ht="13.35" customHeight="1">
      <c r="B12" s="13"/>
      <c r="C12" s="14"/>
      <c r="D12" s="43"/>
      <c r="E12" s="13"/>
      <c r="F12" s="83"/>
      <c r="G12" s="66"/>
      <c r="H12" s="66"/>
    </row>
    <row r="13" spans="1:8" s="3" customFormat="1" ht="30" customHeight="1">
      <c r="A13" s="3">
        <v>629</v>
      </c>
      <c r="B13" s="17" t="s">
        <v>598</v>
      </c>
      <c r="C13" s="11"/>
      <c r="D13" s="80" t="s">
        <v>587</v>
      </c>
      <c r="E13" s="81" t="s">
        <v>137</v>
      </c>
      <c r="F13" s="77">
        <v>45</v>
      </c>
      <c r="G13" s="111"/>
      <c r="H13" s="63"/>
    </row>
    <row r="14" spans="1:8" s="3" customFormat="1" ht="13.35" customHeight="1">
      <c r="B14" s="13"/>
      <c r="C14" s="13"/>
      <c r="D14" s="13"/>
      <c r="E14" s="13"/>
      <c r="F14" s="13"/>
      <c r="G14" s="13"/>
      <c r="H14" s="13"/>
    </row>
    <row r="15" spans="1:8" s="3" customFormat="1" ht="31.15" customHeight="1">
      <c r="B15" s="17" t="s">
        <v>599</v>
      </c>
      <c r="C15" s="11"/>
      <c r="D15" s="80" t="s">
        <v>582</v>
      </c>
      <c r="E15" s="81" t="s">
        <v>144</v>
      </c>
      <c r="F15" s="77">
        <f>25*25+(15*15)</f>
        <v>850</v>
      </c>
      <c r="G15" s="111"/>
      <c r="H15" s="63"/>
    </row>
    <row r="16" spans="1:8" s="3" customFormat="1" ht="13.35" customHeight="1">
      <c r="B16" s="13"/>
      <c r="C16" s="13"/>
      <c r="D16" s="13"/>
      <c r="E16" s="13"/>
      <c r="F16" s="13"/>
      <c r="G16" s="13"/>
      <c r="H16" s="13"/>
    </row>
    <row r="17" spans="2:8" s="3" customFormat="1" ht="33.6" customHeight="1">
      <c r="B17" s="10" t="s">
        <v>600</v>
      </c>
      <c r="C17" s="11"/>
      <c r="D17" s="80" t="s">
        <v>589</v>
      </c>
      <c r="E17" s="81" t="s">
        <v>128</v>
      </c>
      <c r="F17" s="169">
        <v>3</v>
      </c>
      <c r="G17" s="84"/>
      <c r="H17" s="63"/>
    </row>
    <row r="18" spans="2:8" s="3" customFormat="1" ht="13.35" customHeight="1">
      <c r="B18" s="13"/>
      <c r="C18" s="13"/>
      <c r="D18" s="13"/>
      <c r="E18" s="13"/>
      <c r="F18" s="13"/>
      <c r="G18" s="13"/>
      <c r="H18" s="13"/>
    </row>
    <row r="19" spans="2:8" s="3" customFormat="1" ht="30" customHeight="1">
      <c r="B19" s="10" t="s">
        <v>601</v>
      </c>
      <c r="C19" s="11"/>
      <c r="D19" s="80" t="s">
        <v>586</v>
      </c>
      <c r="E19" s="81" t="s">
        <v>137</v>
      </c>
      <c r="F19" s="170">
        <f>0.15*F15</f>
        <v>128</v>
      </c>
      <c r="G19" s="84"/>
      <c r="H19" s="63"/>
    </row>
    <row r="20" spans="2:8" s="3" customFormat="1" ht="13.35" customHeight="1">
      <c r="B20" s="13"/>
      <c r="C20" s="14"/>
      <c r="D20" s="43"/>
      <c r="E20" s="13"/>
      <c r="F20" s="83"/>
      <c r="G20" s="66"/>
      <c r="H20" s="66"/>
    </row>
    <row r="21" spans="2:8" s="3" customFormat="1" ht="17.45" customHeight="1">
      <c r="B21" s="40"/>
      <c r="C21" s="41"/>
      <c r="D21" s="80" t="s">
        <v>594</v>
      </c>
      <c r="E21" s="81"/>
      <c r="F21" s="77"/>
      <c r="G21" s="84"/>
      <c r="H21" s="68"/>
    </row>
    <row r="22" spans="2:8" s="3" customFormat="1" ht="13.35" customHeight="1">
      <c r="B22" s="13"/>
      <c r="C22" s="13"/>
      <c r="D22" s="13"/>
      <c r="E22" s="13"/>
      <c r="F22" s="13"/>
      <c r="G22" s="102"/>
      <c r="H22" s="102"/>
    </row>
    <row r="23" spans="2:8" s="3" customFormat="1" ht="34.9" customHeight="1">
      <c r="B23" s="10" t="s">
        <v>602</v>
      </c>
      <c r="C23" s="11"/>
      <c r="D23" s="168" t="s">
        <v>583</v>
      </c>
      <c r="E23" s="81" t="s">
        <v>16</v>
      </c>
      <c r="F23" s="169">
        <v>1</v>
      </c>
      <c r="G23" s="84"/>
      <c r="H23" s="172"/>
    </row>
    <row r="24" spans="2:8" s="3" customFormat="1" ht="13.35" customHeight="1">
      <c r="B24" s="13"/>
      <c r="C24" s="13"/>
      <c r="D24" s="13"/>
      <c r="E24" s="13"/>
      <c r="F24" s="13"/>
      <c r="G24" s="102"/>
      <c r="H24" s="102"/>
    </row>
    <row r="25" spans="2:8" s="3" customFormat="1" ht="14.45" customHeight="1">
      <c r="B25" s="40"/>
      <c r="C25" s="40"/>
      <c r="D25" s="189" t="s">
        <v>595</v>
      </c>
      <c r="E25" s="40"/>
      <c r="F25" s="40"/>
      <c r="G25" s="40"/>
      <c r="H25" s="40"/>
    </row>
    <row r="26" spans="2:8" s="3" customFormat="1" ht="13.35" customHeight="1">
      <c r="B26" s="13"/>
      <c r="C26" s="13"/>
      <c r="D26" s="13"/>
      <c r="E26" s="13"/>
      <c r="F26" s="13"/>
      <c r="G26" s="13"/>
      <c r="H26" s="13"/>
    </row>
    <row r="27" spans="2:8" s="3" customFormat="1" ht="30.6" customHeight="1">
      <c r="B27" s="40" t="s">
        <v>603</v>
      </c>
      <c r="C27" s="40"/>
      <c r="D27" s="168" t="s">
        <v>583</v>
      </c>
      <c r="E27" s="81" t="s">
        <v>16</v>
      </c>
      <c r="F27" s="187">
        <v>1</v>
      </c>
      <c r="G27" s="84"/>
      <c r="H27" s="186" t="s">
        <v>489</v>
      </c>
    </row>
    <row r="28" spans="2:8" s="3" customFormat="1" ht="13.35" customHeight="1">
      <c r="B28" s="13"/>
      <c r="C28" s="14"/>
      <c r="D28" s="44"/>
      <c r="E28" s="13"/>
      <c r="F28" s="44"/>
      <c r="G28" s="102"/>
      <c r="H28" s="102"/>
    </row>
    <row r="29" spans="2:8" s="3" customFormat="1" ht="16.899999999999999" customHeight="1">
      <c r="B29" s="40"/>
      <c r="C29" s="41"/>
      <c r="D29" s="168" t="s">
        <v>596</v>
      </c>
      <c r="E29" s="40"/>
      <c r="F29" s="141"/>
      <c r="G29" s="84"/>
      <c r="H29" s="172"/>
    </row>
    <row r="30" spans="2:8" s="3" customFormat="1" ht="13.35" customHeight="1">
      <c r="B30" s="13"/>
      <c r="C30" s="14"/>
      <c r="D30" s="44"/>
      <c r="E30" s="13"/>
      <c r="F30" s="44"/>
      <c r="G30" s="102"/>
      <c r="H30" s="102"/>
    </row>
    <row r="31" spans="2:8" s="3" customFormat="1" ht="56.45" customHeight="1">
      <c r="B31" s="40" t="s">
        <v>604</v>
      </c>
      <c r="C31" s="41"/>
      <c r="D31" s="141" t="s">
        <v>590</v>
      </c>
      <c r="E31" s="81" t="s">
        <v>144</v>
      </c>
      <c r="F31" s="171">
        <f>25*25+(15*15)*0</f>
        <v>625</v>
      </c>
      <c r="G31" s="68"/>
      <c r="H31" s="68"/>
    </row>
    <row r="32" spans="2:8" s="3" customFormat="1" ht="13.35" customHeight="1">
      <c r="B32" s="13"/>
      <c r="C32" s="14"/>
      <c r="D32" s="44"/>
      <c r="E32" s="13"/>
      <c r="F32" s="44"/>
      <c r="G32" s="102"/>
      <c r="H32" s="102"/>
    </row>
    <row r="33" spans="2:8" s="3" customFormat="1" ht="16.899999999999999" customHeight="1">
      <c r="B33" s="10" t="s">
        <v>481</v>
      </c>
      <c r="C33" s="12"/>
      <c r="D33" s="91" t="s">
        <v>591</v>
      </c>
      <c r="E33" s="81"/>
      <c r="F33" s="77"/>
      <c r="G33" s="84"/>
      <c r="H33" s="63"/>
    </row>
    <row r="34" spans="2:8" s="3" customFormat="1" ht="15.6" customHeight="1">
      <c r="B34" s="13"/>
      <c r="C34" s="14"/>
      <c r="D34" s="43"/>
      <c r="E34" s="13"/>
      <c r="F34" s="83"/>
      <c r="G34" s="66"/>
      <c r="H34" s="66"/>
    </row>
    <row r="35" spans="2:8" s="3" customFormat="1" ht="17.45" customHeight="1">
      <c r="B35" s="40"/>
      <c r="C35" s="41"/>
      <c r="D35" s="80" t="s">
        <v>584</v>
      </c>
      <c r="E35" s="81"/>
      <c r="F35" s="77"/>
      <c r="G35" s="84"/>
      <c r="H35" s="68"/>
    </row>
    <row r="36" spans="2:8" s="3" customFormat="1" ht="15.6" customHeight="1">
      <c r="B36" s="13"/>
      <c r="C36" s="14"/>
      <c r="D36" s="43"/>
      <c r="E36" s="13"/>
      <c r="F36" s="83"/>
      <c r="G36" s="66"/>
      <c r="H36" s="66"/>
    </row>
    <row r="37" spans="2:8" s="3" customFormat="1" ht="33" customHeight="1">
      <c r="B37" s="10" t="s">
        <v>605</v>
      </c>
      <c r="C37" s="12"/>
      <c r="D37" s="11" t="s">
        <v>592</v>
      </c>
      <c r="E37" s="81" t="s">
        <v>137</v>
      </c>
      <c r="F37" s="77">
        <f>0.1*10*12*1.15</f>
        <v>14</v>
      </c>
      <c r="G37" s="111"/>
      <c r="H37" s="63"/>
    </row>
    <row r="38" spans="2:8" s="3" customFormat="1" ht="15.6" customHeight="1">
      <c r="B38" s="13"/>
      <c r="C38" s="14"/>
      <c r="D38" s="43"/>
      <c r="E38" s="13"/>
      <c r="F38" s="83"/>
      <c r="G38" s="66"/>
      <c r="H38" s="66"/>
    </row>
    <row r="39" spans="2:8" s="3" customFormat="1" ht="31.9" customHeight="1">
      <c r="B39" s="17" t="s">
        <v>606</v>
      </c>
      <c r="C39" s="11"/>
      <c r="D39" s="80" t="s">
        <v>587</v>
      </c>
      <c r="E39" s="81" t="s">
        <v>137</v>
      </c>
      <c r="F39" s="77">
        <f>0.05*(10*12)</f>
        <v>6</v>
      </c>
      <c r="G39" s="111"/>
      <c r="H39" s="63"/>
    </row>
    <row r="40" spans="2:8" s="3" customFormat="1" ht="15.6" customHeight="1">
      <c r="B40" s="13"/>
      <c r="C40" s="13"/>
      <c r="D40" s="13"/>
      <c r="E40" s="13"/>
      <c r="F40" s="13"/>
      <c r="G40" s="102"/>
      <c r="H40" s="102"/>
    </row>
    <row r="41" spans="2:8" s="3" customFormat="1" ht="28.15" customHeight="1">
      <c r="B41" s="17" t="s">
        <v>607</v>
      </c>
      <c r="C41" s="11"/>
      <c r="D41" s="80" t="s">
        <v>582</v>
      </c>
      <c r="E41" s="81" t="s">
        <v>144</v>
      </c>
      <c r="F41" s="77">
        <f>10*12</f>
        <v>120</v>
      </c>
      <c r="G41" s="111"/>
      <c r="H41" s="63"/>
    </row>
    <row r="42" spans="2:8" s="3" customFormat="1" ht="15.6" customHeight="1">
      <c r="B42" s="13"/>
      <c r="C42" s="13"/>
      <c r="D42" s="13"/>
      <c r="E42" s="13"/>
      <c r="F42" s="13"/>
      <c r="G42" s="13"/>
      <c r="H42" s="13"/>
    </row>
    <row r="43" spans="2:8" s="3" customFormat="1" ht="23.45" customHeight="1">
      <c r="B43" s="19" t="s">
        <v>62</v>
      </c>
      <c r="C43" s="20"/>
      <c r="D43" s="21"/>
      <c r="E43" s="21"/>
      <c r="F43" s="21"/>
      <c r="G43" s="21"/>
      <c r="H43" s="69"/>
    </row>
    <row r="44" spans="2:8" s="3" customFormat="1" ht="13.15" customHeight="1">
      <c r="B44" s="166"/>
      <c r="C44" s="143"/>
      <c r="D44" s="143"/>
      <c r="E44" s="143"/>
      <c r="F44" s="143"/>
      <c r="G44" s="143"/>
      <c r="H44" s="64"/>
    </row>
    <row r="45" spans="2:8" s="3" customFormat="1" ht="13.15" customHeight="1">
      <c r="B45" s="6" t="s">
        <v>153</v>
      </c>
      <c r="C45" s="5"/>
      <c r="D45" s="5"/>
      <c r="E45" s="5"/>
      <c r="F45" s="5"/>
      <c r="G45" s="5"/>
      <c r="H45" s="5"/>
    </row>
    <row r="46" spans="2:8" s="3" customFormat="1" ht="13.15" customHeight="1">
      <c r="B46" s="145" t="s">
        <v>152</v>
      </c>
      <c r="C46" s="5"/>
      <c r="D46" s="5"/>
      <c r="E46" s="5"/>
      <c r="F46" s="5"/>
      <c r="G46" s="5"/>
      <c r="H46" s="5"/>
    </row>
    <row r="47" spans="2:8" s="3" customFormat="1" ht="13.15" customHeight="1">
      <c r="B47" s="1"/>
      <c r="C47" s="1"/>
      <c r="D47" s="1"/>
      <c r="E47" s="1"/>
      <c r="F47" s="1"/>
      <c r="G47" s="1"/>
      <c r="H47" s="7" t="s">
        <v>581</v>
      </c>
    </row>
    <row r="48" spans="2:8" s="3" customFormat="1" ht="32.450000000000003" customHeight="1">
      <c r="B48" s="8" t="s">
        <v>1</v>
      </c>
      <c r="C48" s="8" t="s">
        <v>2</v>
      </c>
      <c r="D48" s="8" t="s">
        <v>3</v>
      </c>
      <c r="E48" s="8" t="s">
        <v>4</v>
      </c>
      <c r="F48" s="8" t="s">
        <v>5</v>
      </c>
      <c r="G48" s="8" t="s">
        <v>6</v>
      </c>
      <c r="H48" s="9" t="s">
        <v>7</v>
      </c>
    </row>
    <row r="49" spans="1:8" s="3" customFormat="1" ht="13.15" customHeight="1">
      <c r="B49" s="19" t="s">
        <v>63</v>
      </c>
      <c r="C49" s="20"/>
      <c r="D49" s="21"/>
      <c r="E49" s="21"/>
      <c r="F49" s="21"/>
      <c r="G49" s="21"/>
      <c r="H49" s="69"/>
    </row>
    <row r="50" spans="1:8" s="3" customFormat="1" ht="13.15" customHeight="1">
      <c r="B50" s="13"/>
      <c r="C50" s="13"/>
      <c r="D50" s="13"/>
      <c r="E50" s="13"/>
      <c r="F50" s="13"/>
      <c r="G50" s="13"/>
      <c r="H50" s="13"/>
    </row>
    <row r="51" spans="1:8" s="3" customFormat="1" ht="46.9" customHeight="1">
      <c r="B51" s="10" t="s">
        <v>608</v>
      </c>
      <c r="C51" s="11"/>
      <c r="D51" s="80" t="s">
        <v>593</v>
      </c>
      <c r="E51" s="81" t="s">
        <v>128</v>
      </c>
      <c r="F51" s="169">
        <f>10*12*0.00395</f>
        <v>0.5</v>
      </c>
      <c r="G51" s="84"/>
      <c r="H51" s="63"/>
    </row>
    <row r="52" spans="1:8" s="3" customFormat="1" ht="13.15" customHeight="1">
      <c r="B52" s="13"/>
      <c r="C52" s="13"/>
      <c r="D52" s="13"/>
      <c r="E52" s="13"/>
      <c r="F52" s="13"/>
      <c r="G52" s="13"/>
      <c r="H52" s="13"/>
    </row>
    <row r="53" spans="1:8" s="3" customFormat="1" ht="32.450000000000003" customHeight="1">
      <c r="B53" s="10" t="s">
        <v>609</v>
      </c>
      <c r="C53" s="11"/>
      <c r="D53" s="80" t="s">
        <v>586</v>
      </c>
      <c r="E53" s="81" t="s">
        <v>137</v>
      </c>
      <c r="F53" s="170">
        <f>0.15*12*10</f>
        <v>18</v>
      </c>
      <c r="G53" s="84"/>
      <c r="H53" s="63"/>
    </row>
    <row r="54" spans="1:8" s="3" customFormat="1" ht="13.15" customHeight="1">
      <c r="B54" s="13"/>
      <c r="C54" s="13"/>
      <c r="D54" s="13"/>
      <c r="E54" s="13"/>
      <c r="F54" s="13"/>
      <c r="G54" s="13"/>
      <c r="H54" s="13"/>
    </row>
    <row r="55" spans="1:8" s="3" customFormat="1" ht="15" customHeight="1">
      <c r="B55" s="40"/>
      <c r="C55" s="40"/>
      <c r="D55" s="168"/>
      <c r="E55" s="40"/>
      <c r="F55" s="40"/>
      <c r="G55" s="40"/>
      <c r="H55" s="40"/>
    </row>
    <row r="56" spans="1:8" s="3" customFormat="1" ht="13.15" customHeight="1">
      <c r="B56" s="13"/>
      <c r="C56" s="13"/>
      <c r="D56" s="13"/>
      <c r="E56" s="13"/>
      <c r="F56" s="13"/>
      <c r="G56" s="13"/>
      <c r="H56" s="13"/>
    </row>
    <row r="57" spans="1:8" s="3" customFormat="1" ht="16.149999999999999" customHeight="1">
      <c r="B57" s="40"/>
      <c r="C57" s="40"/>
      <c r="D57" s="168"/>
      <c r="E57" s="40"/>
      <c r="F57" s="40"/>
      <c r="G57" s="40"/>
      <c r="H57" s="40"/>
    </row>
    <row r="58" spans="1:8" s="3" customFormat="1" ht="13.15" customHeight="1">
      <c r="B58" s="13"/>
      <c r="C58" s="13"/>
      <c r="D58" s="13"/>
      <c r="E58" s="13"/>
      <c r="F58" s="13"/>
      <c r="G58" s="13"/>
      <c r="H58" s="13"/>
    </row>
    <row r="59" spans="1:8" s="3" customFormat="1" ht="15" customHeight="1">
      <c r="B59" s="40"/>
      <c r="C59" s="41"/>
      <c r="D59" s="141"/>
      <c r="E59" s="40"/>
      <c r="F59" s="171"/>
      <c r="G59" s="68"/>
      <c r="H59" s="68"/>
    </row>
    <row r="60" spans="1:8" s="3" customFormat="1" ht="13.9" customHeight="1">
      <c r="B60" s="13"/>
      <c r="C60" s="13"/>
      <c r="D60" s="13"/>
      <c r="E60" s="13"/>
      <c r="F60" s="13"/>
      <c r="G60" s="13"/>
      <c r="H60" s="13"/>
    </row>
    <row r="61" spans="1:8" s="3" customFormat="1" ht="13.15" customHeight="1">
      <c r="A61" s="3">
        <v>630</v>
      </c>
      <c r="B61" s="10"/>
      <c r="C61" s="12"/>
      <c r="D61" s="91"/>
      <c r="E61" s="81"/>
      <c r="F61" s="77"/>
      <c r="G61" s="84"/>
      <c r="H61" s="63"/>
    </row>
    <row r="62" spans="1:8" s="3" customFormat="1" ht="13.35" customHeight="1">
      <c r="B62" s="13"/>
      <c r="C62" s="14"/>
      <c r="D62" s="43"/>
      <c r="E62" s="13"/>
      <c r="F62" s="83"/>
      <c r="G62" s="66"/>
      <c r="H62" s="66"/>
    </row>
    <row r="63" spans="1:8" s="3" customFormat="1" ht="13.15" customHeight="1">
      <c r="B63" s="40"/>
      <c r="C63" s="41"/>
      <c r="D63" s="80"/>
      <c r="E63" s="81"/>
      <c r="F63" s="77"/>
      <c r="G63" s="84"/>
      <c r="H63" s="68"/>
    </row>
    <row r="64" spans="1:8" s="3" customFormat="1" ht="13.35" customHeight="1">
      <c r="B64" s="13"/>
      <c r="C64" s="14"/>
      <c r="D64" s="43"/>
      <c r="E64" s="13"/>
      <c r="F64" s="83"/>
      <c r="G64" s="66"/>
      <c r="H64" s="66"/>
    </row>
    <row r="65" spans="1:10" s="3" customFormat="1" ht="15.6" customHeight="1">
      <c r="A65" s="3">
        <v>632</v>
      </c>
      <c r="B65" s="10"/>
      <c r="C65" s="12"/>
      <c r="D65" s="11"/>
      <c r="E65" s="81"/>
      <c r="F65" s="77"/>
      <c r="G65" s="111"/>
      <c r="H65" s="63"/>
    </row>
    <row r="66" spans="1:10" s="3" customFormat="1" ht="13.35" customHeight="1">
      <c r="B66" s="13"/>
      <c r="C66" s="14"/>
      <c r="D66" s="43"/>
      <c r="E66" s="13"/>
      <c r="F66" s="83"/>
      <c r="G66" s="66"/>
      <c r="H66" s="66"/>
    </row>
    <row r="67" spans="1:10" s="3" customFormat="1" ht="13.9" customHeight="1">
      <c r="A67" s="3">
        <v>635</v>
      </c>
      <c r="B67" s="17"/>
      <c r="C67" s="11"/>
      <c r="D67" s="80"/>
      <c r="E67" s="81"/>
      <c r="F67" s="77"/>
      <c r="G67" s="111"/>
      <c r="H67" s="63"/>
    </row>
    <row r="68" spans="1:10" s="3" customFormat="1" ht="13.35" customHeight="1">
      <c r="B68" s="13"/>
      <c r="C68" s="13"/>
      <c r="D68" s="13"/>
      <c r="E68" s="13"/>
      <c r="F68" s="13"/>
      <c r="G68" s="13"/>
      <c r="H68" s="13"/>
    </row>
    <row r="69" spans="1:10" s="3" customFormat="1" ht="13.9" customHeight="1">
      <c r="A69" s="3">
        <v>636</v>
      </c>
      <c r="B69" s="17"/>
      <c r="C69" s="11"/>
      <c r="D69" s="80"/>
      <c r="E69" s="81"/>
      <c r="F69" s="77"/>
      <c r="G69" s="111"/>
      <c r="H69" s="63"/>
      <c r="J69" s="39"/>
    </row>
    <row r="70" spans="1:10" s="3" customFormat="1" ht="13.35" customHeight="1">
      <c r="B70" s="13"/>
      <c r="C70" s="13"/>
      <c r="D70" s="13"/>
      <c r="E70" s="13"/>
      <c r="F70" s="13"/>
      <c r="G70" s="13"/>
      <c r="H70" s="13"/>
    </row>
    <row r="71" spans="1:10" s="3" customFormat="1" ht="14.45" customHeight="1">
      <c r="A71" s="3">
        <v>638</v>
      </c>
      <c r="B71" s="10"/>
      <c r="C71" s="11"/>
      <c r="D71" s="80"/>
      <c r="E71" s="81"/>
      <c r="F71" s="169"/>
      <c r="G71" s="84"/>
      <c r="H71" s="63"/>
    </row>
    <row r="72" spans="1:10" s="3" customFormat="1" ht="13.35" customHeight="1">
      <c r="B72" s="13"/>
      <c r="C72" s="13"/>
      <c r="D72" s="13"/>
      <c r="E72" s="13"/>
      <c r="F72" s="13"/>
      <c r="G72" s="13"/>
      <c r="H72" s="13"/>
    </row>
    <row r="73" spans="1:10" s="3" customFormat="1" ht="14.45" customHeight="1">
      <c r="A73" s="3">
        <v>1781</v>
      </c>
      <c r="B73" s="10"/>
      <c r="C73" s="11"/>
      <c r="D73" s="80"/>
      <c r="E73" s="81"/>
      <c r="F73" s="170"/>
      <c r="G73" s="84"/>
      <c r="H73" s="63"/>
    </row>
    <row r="74" spans="1:10" s="3" customFormat="1" ht="13.35" customHeight="1">
      <c r="B74" s="13"/>
      <c r="C74" s="14"/>
      <c r="D74" s="43"/>
      <c r="E74" s="13"/>
      <c r="F74" s="83"/>
      <c r="G74" s="66"/>
      <c r="H74" s="66"/>
    </row>
    <row r="75" spans="1:10" s="3" customFormat="1" ht="14.45" customHeight="1">
      <c r="A75" s="3">
        <v>646</v>
      </c>
      <c r="B75" s="10"/>
      <c r="C75" s="11"/>
      <c r="D75" s="80"/>
      <c r="E75" s="81"/>
      <c r="F75" s="77"/>
      <c r="G75" s="84"/>
      <c r="H75" s="63"/>
    </row>
    <row r="76" spans="1:10" s="3" customFormat="1" ht="13.35" customHeight="1">
      <c r="B76" s="13"/>
      <c r="C76" s="14"/>
      <c r="D76" s="43"/>
      <c r="E76" s="13"/>
      <c r="F76" s="83"/>
      <c r="G76" s="66"/>
      <c r="H76" s="66"/>
    </row>
    <row r="77" spans="1:10" s="3" customFormat="1" ht="16.899999999999999" customHeight="1">
      <c r="A77" s="3">
        <v>651</v>
      </c>
      <c r="B77" s="17"/>
      <c r="C77" s="12"/>
      <c r="D77" s="80"/>
      <c r="E77" s="81"/>
      <c r="F77" s="98"/>
      <c r="G77" s="84"/>
      <c r="H77" s="63"/>
    </row>
    <row r="78" spans="1:10" s="3" customFormat="1" ht="13.35" customHeight="1">
      <c r="B78" s="13"/>
      <c r="C78" s="14"/>
      <c r="D78" s="43"/>
      <c r="E78" s="13"/>
      <c r="F78" s="83"/>
      <c r="G78" s="66"/>
      <c r="H78" s="66"/>
    </row>
    <row r="79" spans="1:10" s="3" customFormat="1" ht="13.9" customHeight="1">
      <c r="A79" s="3">
        <v>793</v>
      </c>
      <c r="B79" s="10"/>
      <c r="C79" s="24"/>
      <c r="D79" s="80"/>
      <c r="E79" s="81"/>
      <c r="F79" s="98"/>
      <c r="G79" s="84"/>
      <c r="H79" s="63"/>
    </row>
    <row r="80" spans="1:10" s="3" customFormat="1" ht="13.35" customHeight="1">
      <c r="B80" s="13"/>
      <c r="C80" s="14"/>
      <c r="D80" s="43"/>
      <c r="E80" s="13"/>
      <c r="F80" s="83"/>
      <c r="G80" s="66"/>
      <c r="H80" s="66"/>
    </row>
    <row r="81" spans="2:9" s="3" customFormat="1" ht="15.6" customHeight="1">
      <c r="B81" s="10"/>
      <c r="C81" s="11"/>
      <c r="D81" s="80"/>
      <c r="E81" s="81"/>
      <c r="F81" s="99"/>
      <c r="G81" s="84"/>
      <c r="H81" s="63"/>
      <c r="I81" s="104"/>
    </row>
    <row r="82" spans="2:9" s="3" customFormat="1" ht="13.35" customHeight="1">
      <c r="B82" s="13"/>
      <c r="C82" s="14"/>
      <c r="D82" s="43"/>
      <c r="E82" s="13"/>
      <c r="F82" s="83"/>
      <c r="G82" s="66"/>
      <c r="H82" s="66"/>
    </row>
    <row r="83" spans="2:9" s="3" customFormat="1" ht="20.45" customHeight="1">
      <c r="B83" s="17"/>
      <c r="C83" s="11"/>
      <c r="D83" s="80"/>
      <c r="E83" s="81"/>
      <c r="F83" s="77"/>
      <c r="G83" s="84"/>
      <c r="H83" s="63"/>
    </row>
    <row r="84" spans="2:9" s="3" customFormat="1" ht="13.35" customHeight="1">
      <c r="B84" s="13"/>
      <c r="C84" s="14"/>
      <c r="D84" s="43"/>
      <c r="E84" s="13"/>
      <c r="F84" s="83"/>
      <c r="G84" s="66"/>
      <c r="H84" s="66"/>
    </row>
    <row r="85" spans="2:9" s="3" customFormat="1" ht="15" customHeight="1">
      <c r="B85" s="10"/>
      <c r="C85" s="12"/>
      <c r="D85" s="97"/>
      <c r="E85" s="81"/>
      <c r="F85" s="77"/>
      <c r="G85" s="84"/>
      <c r="H85" s="63"/>
    </row>
    <row r="86" spans="2:9" s="3" customFormat="1" ht="15" customHeight="1">
      <c r="B86" s="13"/>
      <c r="C86" s="13"/>
      <c r="D86" s="13"/>
      <c r="E86" s="13"/>
      <c r="F86" s="13"/>
      <c r="G86" s="13"/>
      <c r="H86" s="13"/>
    </row>
    <row r="87" spans="2:9" s="3" customFormat="1" ht="15" customHeight="1">
      <c r="B87" s="10"/>
      <c r="C87" s="12"/>
      <c r="D87" s="176"/>
      <c r="E87" s="81"/>
      <c r="F87" s="77"/>
      <c r="G87" s="84"/>
      <c r="H87" s="63"/>
    </row>
    <row r="88" spans="2:9" s="3" customFormat="1" ht="15" customHeight="1">
      <c r="B88" s="13"/>
      <c r="C88" s="13"/>
      <c r="D88" s="13"/>
      <c r="E88" s="13"/>
      <c r="F88" s="13"/>
      <c r="G88" s="13"/>
      <c r="H88" s="13"/>
    </row>
    <row r="89" spans="2:9" s="3" customFormat="1" ht="15" customHeight="1">
      <c r="B89" s="10"/>
      <c r="C89" s="12"/>
      <c r="D89" s="176"/>
      <c r="E89" s="81"/>
      <c r="F89" s="77"/>
      <c r="G89" s="84"/>
      <c r="H89" s="63"/>
    </row>
    <row r="90" spans="2:9" s="3" customFormat="1" ht="15" customHeight="1">
      <c r="B90" s="13"/>
      <c r="C90" s="13"/>
      <c r="D90" s="13"/>
      <c r="E90" s="13"/>
      <c r="F90" s="13"/>
      <c r="G90" s="13"/>
      <c r="H90" s="13"/>
    </row>
    <row r="91" spans="2:9" s="3" customFormat="1" ht="15" customHeight="1">
      <c r="B91" s="10"/>
      <c r="C91" s="12"/>
      <c r="D91" s="176"/>
      <c r="E91" s="81"/>
      <c r="F91" s="77"/>
      <c r="G91" s="84"/>
      <c r="H91" s="63"/>
    </row>
    <row r="92" spans="2:9" s="3" customFormat="1" ht="15" customHeight="1">
      <c r="B92" s="13"/>
      <c r="C92" s="13"/>
      <c r="D92" s="13"/>
      <c r="E92" s="13"/>
      <c r="F92" s="13"/>
      <c r="G92" s="13"/>
      <c r="H92" s="13"/>
    </row>
    <row r="93" spans="2:9" s="3" customFormat="1" ht="15" customHeight="1">
      <c r="B93" s="10"/>
      <c r="C93" s="12"/>
      <c r="D93" s="176"/>
      <c r="E93" s="81"/>
      <c r="F93" s="77"/>
      <c r="G93" s="84"/>
      <c r="H93" s="63"/>
    </row>
    <row r="94" spans="2:9" s="3" customFormat="1" ht="15" customHeight="1">
      <c r="B94" s="13"/>
      <c r="C94" s="13"/>
      <c r="D94" s="13"/>
      <c r="E94" s="13"/>
      <c r="F94" s="13"/>
      <c r="G94" s="13"/>
      <c r="H94" s="13"/>
    </row>
    <row r="95" spans="2:9" s="3" customFormat="1" ht="15" customHeight="1">
      <c r="B95" s="10"/>
      <c r="C95" s="12"/>
      <c r="D95" s="176"/>
      <c r="E95" s="81"/>
      <c r="F95" s="77"/>
      <c r="G95" s="84"/>
      <c r="H95" s="63"/>
    </row>
    <row r="96" spans="2:9" s="3" customFormat="1" ht="15" customHeight="1">
      <c r="B96" s="13"/>
      <c r="C96" s="13"/>
      <c r="D96" s="13"/>
      <c r="E96" s="13"/>
      <c r="F96" s="13"/>
      <c r="G96" s="13"/>
      <c r="H96" s="13"/>
    </row>
    <row r="97" spans="2:14" s="3" customFormat="1" ht="15" customHeight="1">
      <c r="B97" s="10"/>
      <c r="C97" s="12"/>
      <c r="D97" s="176"/>
      <c r="E97" s="81"/>
      <c r="F97" s="77"/>
      <c r="G97" s="84"/>
      <c r="H97" s="63"/>
    </row>
    <row r="98" spans="2:14" s="3" customFormat="1" ht="15" customHeight="1">
      <c r="B98" s="13"/>
      <c r="C98" s="13"/>
      <c r="D98" s="13"/>
      <c r="E98" s="13"/>
      <c r="F98" s="13"/>
      <c r="G98" s="13"/>
      <c r="H98" s="13"/>
    </row>
    <row r="99" spans="2:14" s="3" customFormat="1" ht="15" customHeight="1">
      <c r="B99" s="10"/>
      <c r="C99" s="12"/>
      <c r="D99" s="176"/>
      <c r="E99" s="81"/>
      <c r="F99" s="77"/>
      <c r="G99" s="84"/>
      <c r="H99" s="63"/>
    </row>
    <row r="100" spans="2:14" s="3" customFormat="1" ht="13.9" customHeight="1">
      <c r="B100" s="13"/>
      <c r="C100" s="13"/>
      <c r="D100" s="13"/>
      <c r="E100" s="13"/>
      <c r="F100" s="13"/>
      <c r="G100" s="13"/>
      <c r="H100" s="13"/>
    </row>
    <row r="101" spans="2:14" s="3" customFormat="1" ht="13.35" customHeight="1">
      <c r="B101" s="40"/>
      <c r="C101" s="41"/>
      <c r="D101" s="141"/>
      <c r="E101" s="40"/>
      <c r="F101" s="171"/>
      <c r="G101" s="68"/>
      <c r="H101" s="68"/>
    </row>
    <row r="102" spans="2:14" s="4" customFormat="1" ht="21.4" customHeight="1">
      <c r="B102" s="19" t="s">
        <v>62</v>
      </c>
      <c r="C102" s="20"/>
      <c r="D102" s="21"/>
      <c r="E102" s="21"/>
      <c r="F102" s="21"/>
      <c r="G102" s="21"/>
      <c r="H102" s="69"/>
    </row>
    <row r="103" spans="2:14" s="4" customFormat="1" ht="13.9" customHeight="1">
      <c r="B103" s="166"/>
      <c r="C103" s="143"/>
      <c r="D103" s="143"/>
      <c r="E103" s="143"/>
      <c r="F103" s="143"/>
      <c r="G103" s="143"/>
      <c r="H103" s="64"/>
    </row>
    <row r="104" spans="2:14" ht="15" customHeight="1">
      <c r="B104" s="6" t="str">
        <f>B1</f>
        <v>CP037_03: UPGRADING OF MADIKWE SPORTS FACILITY</v>
      </c>
    </row>
    <row r="105" spans="2:14" ht="15" customHeight="1">
      <c r="B105" s="6" t="str">
        <f>B2</f>
        <v>TENDER BOQ</v>
      </c>
    </row>
    <row r="106" spans="2:14" s="1" customFormat="1" ht="15" customHeight="1">
      <c r="D106" s="27" t="s">
        <v>130</v>
      </c>
    </row>
    <row r="107" spans="2:14" s="2" customFormat="1" ht="15.6" customHeight="1">
      <c r="B107" s="28" t="s">
        <v>8</v>
      </c>
      <c r="C107" s="28" t="s">
        <v>131</v>
      </c>
      <c r="D107" s="28" t="s">
        <v>3</v>
      </c>
      <c r="E107" s="28" t="s">
        <v>8</v>
      </c>
      <c r="F107" s="28" t="s">
        <v>8</v>
      </c>
      <c r="G107" s="28" t="s">
        <v>8</v>
      </c>
      <c r="H107" s="28" t="s">
        <v>7</v>
      </c>
    </row>
    <row r="108" spans="2:14" s="3" customFormat="1" ht="13.35" customHeight="1">
      <c r="B108" s="30"/>
      <c r="C108" s="30"/>
      <c r="D108" s="30"/>
      <c r="E108" s="30"/>
      <c r="F108" s="30"/>
      <c r="G108" s="30"/>
      <c r="H108" s="33"/>
    </row>
    <row r="109" spans="2:14" s="3" customFormat="1" ht="13.35" customHeight="1">
      <c r="C109" s="29" t="s">
        <v>132</v>
      </c>
      <c r="D109" s="29" t="s">
        <v>581</v>
      </c>
      <c r="H109" s="87"/>
      <c r="L109" s="34"/>
      <c r="N109" s="38"/>
    </row>
    <row r="110" spans="2:14" s="3" customFormat="1" ht="13.35" customHeight="1">
      <c r="B110" s="30"/>
      <c r="C110" s="30"/>
      <c r="D110" s="30"/>
      <c r="E110" s="30"/>
      <c r="F110" s="30"/>
      <c r="G110" s="30"/>
      <c r="H110" s="33"/>
    </row>
    <row r="111" spans="2:14" s="3" customFormat="1" ht="13.35" customHeight="1">
      <c r="C111" s="29"/>
      <c r="D111" s="29"/>
      <c r="H111" s="32"/>
    </row>
    <row r="112" spans="2:14" s="3" customFormat="1" ht="13.35" customHeight="1">
      <c r="B112" s="30"/>
      <c r="C112" s="30"/>
      <c r="D112" s="30"/>
      <c r="E112" s="30"/>
      <c r="F112" s="30"/>
      <c r="G112" s="30"/>
      <c r="H112" s="33"/>
    </row>
    <row r="113" spans="2:12" s="3" customFormat="1" ht="13.35" customHeight="1">
      <c r="C113" s="29"/>
      <c r="D113" s="29"/>
      <c r="H113" s="32"/>
    </row>
    <row r="114" spans="2:12" s="3" customFormat="1" ht="13.35" customHeight="1">
      <c r="B114" s="30"/>
      <c r="C114" s="30"/>
      <c r="D114" s="30"/>
      <c r="E114" s="30"/>
      <c r="F114" s="30"/>
      <c r="G114" s="30"/>
      <c r="H114" s="33"/>
    </row>
    <row r="115" spans="2:12" s="3" customFormat="1" ht="13.35" customHeight="1">
      <c r="C115" s="29"/>
      <c r="D115" s="29"/>
      <c r="H115" s="32"/>
    </row>
    <row r="116" spans="2:12" s="3" customFormat="1" ht="13.35" customHeight="1">
      <c r="B116" s="30"/>
      <c r="C116" s="30"/>
      <c r="D116" s="30"/>
      <c r="E116" s="30"/>
      <c r="F116" s="30"/>
      <c r="G116" s="30"/>
      <c r="H116" s="33"/>
    </row>
    <row r="117" spans="2:12" s="4" customFormat="1" ht="21.4" customHeight="1">
      <c r="C117" s="31" t="s">
        <v>136</v>
      </c>
      <c r="H117" s="88"/>
      <c r="J117" s="36"/>
      <c r="L117" s="37"/>
    </row>
    <row r="118" spans="2:12" s="3" customFormat="1" ht="13.35" customHeight="1"/>
    <row r="119" spans="2:12" s="3" customFormat="1" ht="13.35" customHeight="1"/>
    <row r="120" spans="2:12" s="3" customFormat="1" ht="13.35" customHeight="1"/>
    <row r="121" spans="2:12" s="3" customFormat="1" ht="13.35" customHeight="1"/>
    <row r="122" spans="2:12" s="3" customFormat="1" ht="13.35" customHeight="1"/>
    <row r="123" spans="2:12" s="3" customFormat="1" ht="13.35" customHeight="1"/>
    <row r="124" spans="2:12" s="3" customFormat="1" ht="13.35" customHeight="1"/>
    <row r="125" spans="2:12" s="3" customFormat="1" ht="13.35" customHeight="1"/>
    <row r="126" spans="2:12" s="3" customFormat="1" ht="13.35" customHeight="1"/>
    <row r="127" spans="2:12" s="3" customFormat="1" ht="13.35" customHeight="1"/>
    <row r="128" spans="2:12" s="3" customFormat="1" ht="13.35" customHeight="1"/>
    <row r="129" s="3" customFormat="1" ht="13.35" customHeight="1"/>
    <row r="130" s="3" customFormat="1" ht="13.35" customHeight="1"/>
    <row r="131" s="3" customFormat="1" ht="13.35" customHeight="1"/>
    <row r="132" s="3" customFormat="1" ht="13.35" customHeight="1"/>
    <row r="133" s="3" customFormat="1" ht="13.35" customHeight="1"/>
    <row r="134" s="3" customFormat="1" ht="13.35" customHeight="1"/>
    <row r="135" s="3" customFormat="1" ht="13.35" customHeight="1"/>
    <row r="136" s="3" customFormat="1" ht="13.35" customHeight="1"/>
    <row r="137" s="3" customFormat="1" ht="13.35" customHeight="1"/>
    <row r="138" s="3" customFormat="1" ht="13.35" customHeight="1"/>
    <row r="139" s="3" customFormat="1" ht="13.35" customHeight="1"/>
    <row r="140" s="3" customFormat="1" ht="13.35" customHeight="1"/>
    <row r="141" s="3" customFormat="1" ht="13.35" customHeight="1"/>
    <row r="142" s="3" customFormat="1" ht="13.35" customHeight="1"/>
    <row r="143" s="3" customFormat="1" ht="13.35" customHeight="1"/>
    <row r="144" s="3" customFormat="1" ht="13.35" customHeight="1"/>
    <row r="145" s="3" customFormat="1" ht="13.35" customHeight="1"/>
    <row r="146" s="3" customFormat="1" ht="13.35" customHeight="1"/>
    <row r="147" s="3" customFormat="1" ht="13.35" customHeight="1"/>
    <row r="148" s="3" customFormat="1" ht="13.35" customHeight="1"/>
    <row r="149" s="3" customFormat="1" ht="13.35" customHeight="1"/>
    <row r="150" s="3" customFormat="1" ht="13.35" customHeight="1"/>
    <row r="151" s="3" customFormat="1" ht="13.35" customHeight="1"/>
    <row r="152" s="3" customFormat="1" ht="13.35" customHeight="1"/>
    <row r="153" s="3" customFormat="1" ht="13.35" customHeight="1"/>
    <row r="154" s="3" customFormat="1" ht="13.35" customHeight="1"/>
    <row r="155" s="3" customFormat="1" ht="13.35" customHeight="1"/>
    <row r="156" s="3" customFormat="1" ht="13.35" customHeight="1"/>
    <row r="157" s="3" customFormat="1" ht="13.35" customHeight="1"/>
    <row r="158" s="3" customFormat="1" ht="13.35" customHeight="1"/>
    <row r="159" s="3" customFormat="1" ht="13.35" customHeight="1"/>
    <row r="160" s="3" customFormat="1" ht="13.35" customHeight="1"/>
    <row r="161" spans="4:4" s="3" customFormat="1" ht="13.35" customHeight="1"/>
    <row r="162" spans="4:4" s="3" customFormat="1" ht="13.35" customHeight="1"/>
    <row r="163" spans="4:4" s="3" customFormat="1" ht="13.35" customHeight="1"/>
    <row r="164" spans="4:4" s="3" customFormat="1" ht="13.35" customHeight="1"/>
    <row r="165" spans="4:4" s="3" customFormat="1" ht="13.35" customHeight="1"/>
    <row r="166" spans="4:4" s="3" customFormat="1" ht="13.35" customHeight="1"/>
    <row r="167" spans="4:4" s="3" customFormat="1" ht="13.35" customHeight="1"/>
    <row r="168" spans="4:4" s="1" customFormat="1" ht="13.35" customHeight="1">
      <c r="D168" s="22"/>
    </row>
  </sheetData>
  <pageMargins left="0.59027779999999996" right="0.27569440000000001" top="0.39374999999999999" bottom="0.39374999999999999" header="0.3" footer="0.3"/>
  <pageSetup paperSize="9" scale="84" orientation="portrait" r:id="rId1"/>
  <rowBreaks count="3" manualBreakCount="3">
    <brk id="44" min="1" max="7" man="1"/>
    <brk id="103" min="1" max="7" man="1"/>
    <brk id="16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tabSelected="1" view="pageBreakPreview" topLeftCell="B37" zoomScale="89" zoomScaleNormal="100" zoomScaleSheetLayoutView="89" workbookViewId="0">
      <selection activeCell="L7" sqref="L7"/>
    </sheetView>
  </sheetViews>
  <sheetFormatPr defaultColWidth="9.140625" defaultRowHeight="15"/>
  <cols>
    <col min="1" max="1" width="5.42578125" style="5" hidden="1" customWidth="1"/>
    <col min="2" max="2" width="8.5703125" style="5" customWidth="1"/>
    <col min="3" max="3" width="10.85546875" style="5" customWidth="1"/>
    <col min="4" max="4" width="42.5703125" style="5" customWidth="1"/>
    <col min="5" max="5" width="9.28515625" style="5" customWidth="1"/>
    <col min="6" max="6" width="11.5703125" style="5" customWidth="1"/>
    <col min="7" max="7" width="14" style="5" customWidth="1"/>
    <col min="8" max="8" width="15.140625" style="5" customWidth="1"/>
    <col min="9" max="9" width="9.140625" style="5"/>
    <col min="10" max="10" width="12" style="5" bestFit="1" customWidth="1"/>
    <col min="11" max="11" width="9.140625" style="5"/>
    <col min="12" max="12" width="11.140625" style="5" bestFit="1" customWidth="1"/>
    <col min="13" max="13" width="10" style="5" bestFit="1" customWidth="1"/>
    <col min="14" max="14" width="10.85546875" style="5" bestFit="1" customWidth="1"/>
    <col min="15" max="16384" width="9.140625" style="5"/>
  </cols>
  <sheetData>
    <row r="1" spans="1:8" ht="15" customHeight="1">
      <c r="B1" s="6" t="s">
        <v>153</v>
      </c>
    </row>
    <row r="2" spans="1:8" ht="15" customHeight="1">
      <c r="B2" s="145" t="s">
        <v>688</v>
      </c>
    </row>
    <row r="3" spans="1:8" s="1" customFormat="1" ht="15" customHeight="1">
      <c r="H3" s="7" t="s">
        <v>648</v>
      </c>
    </row>
    <row r="4" spans="1:8" s="2" customFormat="1" ht="30.2" customHeight="1">
      <c r="B4" s="8" t="s">
        <v>1</v>
      </c>
      <c r="C4" s="8" t="s">
        <v>2</v>
      </c>
      <c r="D4" s="8" t="s">
        <v>3</v>
      </c>
      <c r="E4" s="8" t="s">
        <v>4</v>
      </c>
      <c r="F4" s="8" t="s">
        <v>5</v>
      </c>
      <c r="G4" s="8" t="s">
        <v>6</v>
      </c>
      <c r="H4" s="9" t="s">
        <v>7</v>
      </c>
    </row>
    <row r="5" spans="1:8" s="3" customFormat="1" ht="27" customHeight="1">
      <c r="A5" s="3">
        <v>622</v>
      </c>
      <c r="B5" s="17"/>
      <c r="C5" s="12"/>
      <c r="D5" s="175" t="s">
        <v>648</v>
      </c>
      <c r="E5" s="49"/>
      <c r="F5" s="105"/>
      <c r="G5" s="65"/>
      <c r="H5" s="65"/>
    </row>
    <row r="6" spans="1:8" s="3" customFormat="1" ht="13.35" customHeight="1">
      <c r="B6" s="13"/>
      <c r="C6" s="14"/>
      <c r="D6" s="44"/>
      <c r="E6" s="13"/>
      <c r="F6" s="76"/>
      <c r="G6" s="66"/>
      <c r="H6" s="66"/>
    </row>
    <row r="7" spans="1:8" s="3" customFormat="1" ht="33.6" customHeight="1">
      <c r="A7" s="3">
        <v>795</v>
      </c>
      <c r="B7" s="10" t="s">
        <v>612</v>
      </c>
      <c r="C7" s="12"/>
      <c r="D7" s="80" t="s">
        <v>250</v>
      </c>
      <c r="E7" s="81" t="s">
        <v>16</v>
      </c>
      <c r="F7" s="106">
        <v>1</v>
      </c>
      <c r="G7" s="84"/>
      <c r="H7" s="63"/>
    </row>
    <row r="8" spans="1:8" s="3" customFormat="1" ht="13.35" customHeight="1">
      <c r="B8" s="13"/>
      <c r="C8" s="14"/>
      <c r="D8" s="43"/>
      <c r="E8" s="13"/>
      <c r="F8" s="76"/>
      <c r="G8" s="66"/>
      <c r="H8" s="66"/>
    </row>
    <row r="9" spans="1:8" s="3" customFormat="1" ht="29.45" customHeight="1">
      <c r="B9" s="17" t="s">
        <v>613</v>
      </c>
      <c r="C9" s="11"/>
      <c r="D9" s="80" t="s">
        <v>249</v>
      </c>
      <c r="E9" s="81" t="s">
        <v>16</v>
      </c>
      <c r="F9" s="106">
        <v>1</v>
      </c>
      <c r="G9" s="84"/>
      <c r="H9" s="63"/>
    </row>
    <row r="10" spans="1:8" s="3" customFormat="1" ht="13.35" customHeight="1">
      <c r="B10" s="13"/>
      <c r="C10" s="14"/>
      <c r="D10" s="43"/>
      <c r="E10" s="13"/>
      <c r="F10" s="76"/>
      <c r="G10" s="66"/>
      <c r="H10" s="66"/>
    </row>
    <row r="11" spans="1:8" s="3" customFormat="1" ht="28.9" customHeight="1">
      <c r="A11" s="3">
        <v>628</v>
      </c>
      <c r="B11" s="10" t="s">
        <v>614</v>
      </c>
      <c r="C11" s="11"/>
      <c r="D11" s="92" t="s">
        <v>251</v>
      </c>
      <c r="E11" s="81" t="s">
        <v>16</v>
      </c>
      <c r="F11" s="190">
        <v>1</v>
      </c>
      <c r="G11" s="63"/>
      <c r="H11" s="63"/>
    </row>
    <row r="12" spans="1:8" s="3" customFormat="1" ht="13.35" customHeight="1">
      <c r="B12" s="13"/>
      <c r="C12" s="14"/>
      <c r="D12" s="43"/>
      <c r="E12" s="13"/>
      <c r="F12" s="76"/>
      <c r="G12" s="66"/>
      <c r="H12" s="66"/>
    </row>
    <row r="13" spans="1:8" s="3" customFormat="1" ht="31.9" customHeight="1">
      <c r="A13" s="3">
        <v>629</v>
      </c>
      <c r="B13" s="17" t="s">
        <v>615</v>
      </c>
      <c r="C13" s="11"/>
      <c r="D13" s="80" t="s">
        <v>252</v>
      </c>
      <c r="E13" s="81" t="s">
        <v>16</v>
      </c>
      <c r="F13" s="106">
        <v>1</v>
      </c>
      <c r="G13" s="84"/>
      <c r="H13" s="63"/>
    </row>
    <row r="14" spans="1:8" s="3" customFormat="1" ht="13.35" customHeight="1">
      <c r="B14" s="13"/>
      <c r="C14" s="14"/>
      <c r="D14" s="43"/>
      <c r="E14" s="13"/>
      <c r="F14" s="76"/>
      <c r="G14" s="66"/>
      <c r="H14" s="66"/>
    </row>
    <row r="15" spans="1:8" s="3" customFormat="1" ht="28.9" customHeight="1">
      <c r="A15" s="3">
        <v>630</v>
      </c>
      <c r="B15" s="10"/>
      <c r="C15" s="12"/>
      <c r="D15" s="80"/>
      <c r="E15" s="81"/>
      <c r="F15" s="130"/>
      <c r="G15" s="188"/>
      <c r="H15" s="63"/>
    </row>
    <row r="16" spans="1:8" s="3" customFormat="1" ht="13.35" customHeight="1">
      <c r="B16" s="13"/>
      <c r="C16" s="14"/>
      <c r="D16" s="43"/>
      <c r="E16" s="13"/>
      <c r="F16" s="76"/>
      <c r="G16" s="66"/>
      <c r="H16" s="66"/>
    </row>
    <row r="17" spans="1:10" s="3" customFormat="1" ht="13.9" customHeight="1">
      <c r="A17" s="3">
        <v>631</v>
      </c>
      <c r="B17" s="17"/>
      <c r="C17" s="11"/>
      <c r="D17" s="80"/>
      <c r="E17" s="81"/>
      <c r="F17" s="106"/>
      <c r="G17" s="84"/>
      <c r="H17" s="63"/>
    </row>
    <row r="18" spans="1:10" s="3" customFormat="1" ht="13.35" customHeight="1">
      <c r="B18" s="13"/>
      <c r="C18" s="14"/>
      <c r="D18" s="43"/>
      <c r="E18" s="13"/>
      <c r="F18" s="76"/>
      <c r="G18" s="66"/>
      <c r="H18" s="66"/>
    </row>
    <row r="19" spans="1:10" s="3" customFormat="1" ht="13.35" customHeight="1">
      <c r="B19" s="10"/>
      <c r="C19" s="10"/>
      <c r="D19" s="10"/>
      <c r="E19" s="81"/>
      <c r="F19" s="106"/>
      <c r="G19" s="10"/>
      <c r="H19" s="10"/>
    </row>
    <row r="20" spans="1:10" s="3" customFormat="1" ht="13.35" customHeight="1">
      <c r="B20" s="13"/>
      <c r="C20" s="14"/>
      <c r="D20" s="44"/>
      <c r="E20" s="13"/>
      <c r="F20" s="76"/>
      <c r="G20" s="66"/>
      <c r="H20" s="66"/>
    </row>
    <row r="21" spans="1:10" s="3" customFormat="1" ht="13.35" customHeight="1">
      <c r="A21" s="3">
        <v>635</v>
      </c>
      <c r="B21" s="10"/>
      <c r="C21" s="24"/>
      <c r="D21" s="97"/>
      <c r="E21" s="81"/>
      <c r="F21" s="106"/>
      <c r="G21" s="84"/>
      <c r="H21" s="63"/>
    </row>
    <row r="22" spans="1:10" s="3" customFormat="1" ht="13.35" customHeight="1">
      <c r="B22" s="13"/>
      <c r="C22" s="14"/>
      <c r="D22" s="43"/>
      <c r="E22" s="13"/>
      <c r="F22" s="76"/>
      <c r="G22" s="66"/>
      <c r="H22" s="66"/>
    </row>
    <row r="23" spans="1:10" s="3" customFormat="1" ht="28.9" customHeight="1">
      <c r="A23" s="3">
        <v>636</v>
      </c>
      <c r="B23" s="10"/>
      <c r="C23" s="11"/>
      <c r="D23" s="80"/>
      <c r="E23" s="81"/>
      <c r="F23" s="106"/>
      <c r="G23" s="84"/>
      <c r="H23" s="63"/>
      <c r="J23" s="39"/>
    </row>
    <row r="24" spans="1:10" s="3" customFormat="1" ht="13.35" customHeight="1">
      <c r="B24" s="13"/>
      <c r="C24" s="14"/>
      <c r="D24" s="43"/>
      <c r="E24" s="13"/>
      <c r="F24" s="76"/>
      <c r="G24" s="66"/>
      <c r="H24" s="66"/>
    </row>
    <row r="25" spans="1:10" s="3" customFormat="1" ht="17.45" customHeight="1">
      <c r="A25" s="3">
        <v>638</v>
      </c>
      <c r="B25" s="10"/>
      <c r="C25" s="11"/>
      <c r="D25" s="80"/>
      <c r="E25" s="81"/>
      <c r="F25" s="106"/>
      <c r="G25" s="84"/>
      <c r="H25" s="63"/>
    </row>
    <row r="26" spans="1:10" s="3" customFormat="1" ht="13.35" customHeight="1">
      <c r="B26" s="13"/>
      <c r="C26" s="14"/>
      <c r="D26" s="43"/>
      <c r="E26" s="13"/>
      <c r="F26" s="76"/>
      <c r="G26" s="66"/>
      <c r="H26" s="66"/>
    </row>
    <row r="27" spans="1:10" s="3" customFormat="1" ht="18" customHeight="1">
      <c r="A27" s="3">
        <v>1781</v>
      </c>
      <c r="B27" s="10"/>
      <c r="C27" s="11"/>
      <c r="D27" s="80"/>
      <c r="E27" s="81"/>
      <c r="F27" s="106"/>
      <c r="G27" s="84"/>
      <c r="H27" s="63"/>
    </row>
    <row r="28" spans="1:10" s="3" customFormat="1" ht="13.35" customHeight="1">
      <c r="B28" s="13"/>
      <c r="C28" s="14"/>
      <c r="D28" s="43"/>
      <c r="E28" s="13"/>
      <c r="F28" s="76"/>
      <c r="G28" s="66"/>
      <c r="H28" s="66"/>
    </row>
    <row r="29" spans="1:10" s="3" customFormat="1" ht="16.149999999999999" customHeight="1">
      <c r="A29" s="3">
        <v>646</v>
      </c>
      <c r="B29" s="10"/>
      <c r="C29" s="11"/>
      <c r="D29" s="80"/>
      <c r="E29" s="81"/>
      <c r="F29" s="107"/>
      <c r="G29" s="84"/>
      <c r="H29" s="63"/>
    </row>
    <row r="30" spans="1:10" s="3" customFormat="1" ht="13.35" customHeight="1">
      <c r="B30" s="13"/>
      <c r="C30" s="14"/>
      <c r="D30" s="43"/>
      <c r="E30" s="13"/>
      <c r="F30" s="76"/>
      <c r="G30" s="66"/>
      <c r="H30" s="66"/>
    </row>
    <row r="31" spans="1:10" s="3" customFormat="1" ht="14.45" customHeight="1">
      <c r="A31" s="3">
        <v>651</v>
      </c>
      <c r="B31" s="17"/>
      <c r="C31" s="12"/>
      <c r="D31" s="80"/>
      <c r="E31" s="81"/>
      <c r="F31" s="106"/>
      <c r="G31" s="84"/>
      <c r="H31" s="63"/>
    </row>
    <row r="32" spans="1:10" s="3" customFormat="1" ht="13.35" customHeight="1">
      <c r="B32" s="13"/>
      <c r="C32" s="14"/>
      <c r="D32" s="43"/>
      <c r="E32" s="13"/>
      <c r="F32" s="76"/>
      <c r="G32" s="66"/>
      <c r="H32" s="66"/>
    </row>
    <row r="33" spans="1:8" s="3" customFormat="1" ht="12.6" customHeight="1">
      <c r="A33" s="3">
        <v>793</v>
      </c>
      <c r="B33" s="10"/>
      <c r="C33" s="24"/>
      <c r="D33" s="80"/>
      <c r="E33" s="81"/>
      <c r="F33" s="106"/>
      <c r="G33" s="84"/>
      <c r="H33" s="63"/>
    </row>
    <row r="34" spans="1:8" s="3" customFormat="1" ht="13.35" customHeight="1">
      <c r="B34" s="13"/>
      <c r="C34" s="14"/>
      <c r="D34" s="43"/>
      <c r="E34" s="13"/>
      <c r="F34" s="76"/>
      <c r="G34" s="66"/>
      <c r="H34" s="66"/>
    </row>
    <row r="35" spans="1:8" s="3" customFormat="1" ht="16.899999999999999" customHeight="1">
      <c r="A35" s="3">
        <v>654</v>
      </c>
      <c r="B35" s="17"/>
      <c r="C35" s="11"/>
      <c r="D35" s="80"/>
      <c r="E35" s="81"/>
      <c r="F35" s="106"/>
      <c r="G35" s="84"/>
      <c r="H35" s="63"/>
    </row>
    <row r="36" spans="1:8" s="3" customFormat="1" ht="13.35" customHeight="1">
      <c r="B36" s="13"/>
      <c r="C36" s="14"/>
      <c r="D36" s="43"/>
      <c r="E36" s="13"/>
      <c r="F36" s="73"/>
      <c r="G36" s="102"/>
      <c r="H36" s="66"/>
    </row>
    <row r="37" spans="1:8" s="3" customFormat="1" ht="12.6" customHeight="1">
      <c r="A37" s="3">
        <v>655</v>
      </c>
      <c r="B37" s="10"/>
      <c r="C37" s="12"/>
      <c r="D37" s="80"/>
      <c r="E37" s="81"/>
      <c r="F37" s="106"/>
      <c r="G37" s="84"/>
      <c r="H37" s="63"/>
    </row>
    <row r="38" spans="1:8" s="3" customFormat="1" ht="13.35" customHeight="1">
      <c r="B38" s="13"/>
      <c r="C38" s="14"/>
      <c r="D38" s="43"/>
      <c r="E38" s="13"/>
      <c r="F38" s="76"/>
      <c r="G38" s="66"/>
      <c r="H38" s="66"/>
    </row>
    <row r="39" spans="1:8" s="3" customFormat="1" ht="13.35" customHeight="1">
      <c r="B39" s="10"/>
      <c r="C39" s="12"/>
      <c r="D39" s="79"/>
      <c r="E39" s="81"/>
      <c r="F39" s="106"/>
      <c r="G39" s="84"/>
      <c r="H39" s="63"/>
    </row>
    <row r="40" spans="1:8" s="3" customFormat="1" ht="13.35" customHeight="1">
      <c r="B40" s="13"/>
      <c r="C40" s="14"/>
      <c r="D40" s="43"/>
      <c r="E40" s="13"/>
      <c r="F40" s="73"/>
      <c r="G40" s="102"/>
      <c r="H40" s="66"/>
    </row>
    <row r="41" spans="1:8" s="3" customFormat="1" ht="12" customHeight="1">
      <c r="B41" s="17"/>
      <c r="C41" s="12"/>
      <c r="D41" s="80"/>
      <c r="E41" s="81"/>
      <c r="F41" s="106"/>
      <c r="G41" s="84"/>
      <c r="H41" s="63"/>
    </row>
    <row r="42" spans="1:8" s="3" customFormat="1" ht="13.35" customHeight="1">
      <c r="B42" s="13"/>
      <c r="C42" s="14"/>
      <c r="D42" s="43"/>
      <c r="E42" s="13"/>
      <c r="F42" s="73"/>
      <c r="G42" s="102"/>
      <c r="H42" s="66"/>
    </row>
    <row r="43" spans="1:8" s="3" customFormat="1" ht="13.35" customHeight="1">
      <c r="B43" s="10"/>
      <c r="C43" s="24"/>
      <c r="D43" s="80"/>
      <c r="E43" s="81"/>
      <c r="F43" s="106"/>
      <c r="G43" s="84"/>
      <c r="H43" s="63"/>
    </row>
    <row r="44" spans="1:8" s="3" customFormat="1" ht="13.35" customHeight="1">
      <c r="B44" s="13"/>
      <c r="C44" s="14"/>
      <c r="D44" s="43"/>
      <c r="E44" s="13"/>
      <c r="F44" s="73"/>
      <c r="G44" s="102"/>
      <c r="H44" s="66"/>
    </row>
    <row r="45" spans="1:8" s="3" customFormat="1" ht="13.35" customHeight="1">
      <c r="B45" s="10"/>
      <c r="C45" s="24"/>
      <c r="D45" s="80"/>
      <c r="E45" s="81"/>
      <c r="F45" s="106"/>
      <c r="G45" s="84"/>
      <c r="H45" s="63"/>
    </row>
    <row r="46" spans="1:8" s="3" customFormat="1" ht="13.35" customHeight="1">
      <c r="B46" s="13"/>
      <c r="C46" s="14"/>
      <c r="D46" s="44"/>
      <c r="E46" s="13"/>
      <c r="F46" s="73"/>
      <c r="G46" s="102"/>
      <c r="H46" s="66"/>
    </row>
    <row r="47" spans="1:8" s="3" customFormat="1" ht="13.35" customHeight="1">
      <c r="B47" s="10"/>
      <c r="C47" s="24"/>
      <c r="D47" s="80"/>
      <c r="E47" s="81"/>
      <c r="F47" s="106"/>
      <c r="G47" s="84"/>
      <c r="H47" s="63"/>
    </row>
    <row r="48" spans="1:8" s="3" customFormat="1" ht="13.35" customHeight="1">
      <c r="B48" s="13"/>
      <c r="C48" s="14"/>
      <c r="D48" s="44"/>
      <c r="E48" s="13"/>
      <c r="F48" s="73"/>
      <c r="G48" s="102"/>
      <c r="H48" s="66"/>
    </row>
    <row r="49" spans="1:14" s="3" customFormat="1" ht="13.35" customHeight="1">
      <c r="B49" s="10"/>
      <c r="C49" s="24"/>
      <c r="D49" s="80"/>
      <c r="E49" s="81"/>
      <c r="F49" s="106"/>
      <c r="G49" s="84"/>
      <c r="H49" s="63"/>
    </row>
    <row r="50" spans="1:14" s="3" customFormat="1" ht="13.35" customHeight="1">
      <c r="B50" s="13"/>
      <c r="C50" s="14"/>
      <c r="D50" s="44"/>
      <c r="E50" s="13"/>
      <c r="F50" s="73"/>
      <c r="G50" s="102"/>
      <c r="H50" s="66"/>
    </row>
    <row r="51" spans="1:14" s="3" customFormat="1" ht="13.35" customHeight="1">
      <c r="B51" s="10"/>
      <c r="C51" s="24"/>
      <c r="D51" s="80"/>
      <c r="E51" s="81"/>
      <c r="F51" s="106"/>
      <c r="G51" s="84"/>
      <c r="H51" s="63"/>
    </row>
    <row r="52" spans="1:14" s="3" customFormat="1" ht="13.35" customHeight="1">
      <c r="B52" s="13"/>
      <c r="C52" s="14"/>
      <c r="D52" s="44"/>
      <c r="E52" s="13"/>
      <c r="F52" s="73"/>
      <c r="G52" s="102"/>
      <c r="H52" s="66"/>
    </row>
    <row r="53" spans="1:14" s="3" customFormat="1" ht="13.35" customHeight="1">
      <c r="B53" s="10"/>
      <c r="C53" s="24"/>
      <c r="D53" s="80"/>
      <c r="E53" s="81"/>
      <c r="F53" s="106"/>
      <c r="G53" s="84"/>
      <c r="H53" s="63"/>
    </row>
    <row r="54" spans="1:14" s="3" customFormat="1" ht="13.35" customHeight="1">
      <c r="B54" s="13"/>
      <c r="C54" s="14"/>
      <c r="D54" s="43"/>
      <c r="E54" s="13"/>
      <c r="F54" s="73"/>
      <c r="G54" s="102"/>
      <c r="H54" s="66"/>
    </row>
    <row r="55" spans="1:14" s="3" customFormat="1" ht="16.149999999999999" customHeight="1">
      <c r="A55" s="3">
        <v>656</v>
      </c>
      <c r="B55" s="10"/>
      <c r="C55" s="11"/>
      <c r="D55" s="79"/>
      <c r="E55" s="109"/>
      <c r="F55" s="108"/>
      <c r="G55" s="103"/>
      <c r="H55" s="75"/>
    </row>
    <row r="56" spans="1:14" s="4" customFormat="1" ht="21.4" customHeight="1">
      <c r="B56" s="19" t="s">
        <v>62</v>
      </c>
      <c r="C56" s="20"/>
      <c r="D56" s="21"/>
      <c r="E56" s="21"/>
      <c r="F56" s="21"/>
      <c r="G56" s="21"/>
      <c r="H56" s="69"/>
    </row>
    <row r="57" spans="1:14" s="1" customFormat="1" ht="13.35" customHeight="1">
      <c r="D57" s="22"/>
    </row>
    <row r="58" spans="1:14" ht="15" customHeight="1">
      <c r="B58" s="6" t="str">
        <f>B1</f>
        <v>CP037_03: UPGRADING OF MADIKWE SPORTS FACILITY</v>
      </c>
    </row>
    <row r="59" spans="1:14" ht="15" customHeight="1">
      <c r="B59" s="6" t="str">
        <f>B2</f>
        <v>TENDER BOQ</v>
      </c>
    </row>
    <row r="60" spans="1:14" s="1" customFormat="1" ht="15" customHeight="1">
      <c r="D60" s="27" t="s">
        <v>130</v>
      </c>
    </row>
    <row r="61" spans="1:14" s="2" customFormat="1" ht="15.6" customHeight="1">
      <c r="B61" s="28" t="s">
        <v>8</v>
      </c>
      <c r="C61" s="28" t="s">
        <v>131</v>
      </c>
      <c r="D61" s="28" t="s">
        <v>3</v>
      </c>
      <c r="E61" s="28" t="s">
        <v>8</v>
      </c>
      <c r="F61" s="28" t="s">
        <v>8</v>
      </c>
      <c r="G61" s="28" t="s">
        <v>8</v>
      </c>
      <c r="H61" s="28" t="s">
        <v>7</v>
      </c>
    </row>
    <row r="62" spans="1:14" s="3" customFormat="1" ht="13.35" customHeight="1">
      <c r="B62" s="30"/>
      <c r="C62" s="30"/>
      <c r="D62" s="30"/>
      <c r="E62" s="30"/>
      <c r="F62" s="30"/>
      <c r="G62" s="30"/>
      <c r="H62" s="33"/>
    </row>
    <row r="63" spans="1:14" s="3" customFormat="1" ht="13.9" customHeight="1">
      <c r="C63" s="29" t="s">
        <v>132</v>
      </c>
      <c r="D63" s="192" t="s">
        <v>648</v>
      </c>
      <c r="E63" s="192"/>
      <c r="F63" s="192"/>
      <c r="G63" s="192"/>
      <c r="H63" s="87"/>
      <c r="L63" s="34"/>
      <c r="N63" s="38"/>
    </row>
    <row r="64" spans="1:14" s="3" customFormat="1" ht="13.35" customHeight="1">
      <c r="B64" s="30"/>
      <c r="C64" s="30"/>
      <c r="D64" s="30"/>
      <c r="E64" s="30"/>
      <c r="F64" s="30"/>
      <c r="G64" s="30"/>
      <c r="H64" s="33"/>
    </row>
    <row r="65" spans="2:12" s="3" customFormat="1" ht="13.35" customHeight="1">
      <c r="C65" s="29"/>
      <c r="D65" s="29"/>
      <c r="H65" s="32"/>
    </row>
    <row r="66" spans="2:12" s="3" customFormat="1" ht="13.35" customHeight="1">
      <c r="B66" s="30"/>
      <c r="C66" s="30"/>
      <c r="D66" s="30"/>
      <c r="E66" s="30"/>
      <c r="F66" s="30"/>
      <c r="G66" s="30"/>
      <c r="H66" s="33"/>
    </row>
    <row r="67" spans="2:12" s="3" customFormat="1" ht="13.35" customHeight="1">
      <c r="C67" s="29"/>
      <c r="D67" s="29"/>
      <c r="H67" s="32"/>
    </row>
    <row r="68" spans="2:12" s="3" customFormat="1" ht="13.35" customHeight="1">
      <c r="B68" s="30"/>
      <c r="C68" s="30"/>
      <c r="D68" s="30"/>
      <c r="E68" s="30"/>
      <c r="F68" s="30"/>
      <c r="G68" s="30"/>
      <c r="H68" s="33"/>
    </row>
    <row r="69" spans="2:12" s="3" customFormat="1" ht="13.35" customHeight="1">
      <c r="C69" s="29"/>
      <c r="D69" s="29"/>
      <c r="H69" s="32"/>
    </row>
    <row r="70" spans="2:12" s="3" customFormat="1" ht="13.35" customHeight="1">
      <c r="B70" s="30"/>
      <c r="C70" s="30"/>
      <c r="D70" s="30"/>
      <c r="E70" s="30"/>
      <c r="F70" s="30"/>
      <c r="G70" s="30"/>
      <c r="H70" s="33"/>
    </row>
    <row r="71" spans="2:12" s="4" customFormat="1" ht="21.4" customHeight="1">
      <c r="C71" s="31" t="s">
        <v>136</v>
      </c>
      <c r="H71" s="88"/>
      <c r="J71" s="36"/>
      <c r="L71" s="37"/>
    </row>
    <row r="72" spans="2:12" s="3" customFormat="1" ht="13.35" customHeight="1"/>
    <row r="73" spans="2:12" s="3" customFormat="1" ht="13.35" customHeight="1"/>
    <row r="74" spans="2:12" s="3" customFormat="1" ht="13.35" customHeight="1"/>
    <row r="75" spans="2:12" s="3" customFormat="1" ht="13.35" customHeight="1"/>
    <row r="76" spans="2:12" s="3" customFormat="1" ht="13.35" customHeight="1"/>
    <row r="77" spans="2:12" s="3" customFormat="1" ht="13.35" customHeight="1"/>
    <row r="78" spans="2:12" s="3" customFormat="1" ht="13.35" customHeight="1"/>
    <row r="79" spans="2:12" s="3" customFormat="1" ht="13.35" customHeight="1"/>
    <row r="80" spans="2:12" s="3" customFormat="1" ht="13.35" customHeight="1"/>
    <row r="81" s="3" customFormat="1" ht="13.35" customHeight="1"/>
    <row r="82" s="3" customFormat="1" ht="13.35" customHeight="1"/>
    <row r="83" s="3" customFormat="1" ht="13.35" customHeight="1"/>
    <row r="84" s="3" customFormat="1" ht="13.35" customHeight="1"/>
    <row r="85" s="3" customFormat="1" ht="13.35" customHeight="1"/>
    <row r="86" s="3" customFormat="1" ht="13.35" customHeight="1"/>
    <row r="87" s="3" customFormat="1" ht="13.35" customHeight="1"/>
    <row r="88" s="3" customFormat="1" ht="13.35" customHeight="1"/>
    <row r="89" s="3" customFormat="1" ht="13.35" customHeight="1"/>
    <row r="90" s="3" customFormat="1" ht="13.35" customHeight="1"/>
    <row r="91" s="3" customFormat="1" ht="13.35" customHeight="1"/>
    <row r="92" s="3" customFormat="1" ht="13.35" customHeight="1"/>
    <row r="93" s="3" customFormat="1" ht="13.35" customHeight="1"/>
    <row r="94" s="3" customFormat="1" ht="13.35" customHeight="1"/>
    <row r="95" s="3" customFormat="1" ht="13.35" customHeight="1"/>
    <row r="96" s="3" customFormat="1" ht="13.35" customHeight="1"/>
    <row r="97" s="3" customFormat="1" ht="13.35" customHeight="1"/>
    <row r="98" s="3" customFormat="1" ht="13.35" customHeight="1"/>
    <row r="99" s="3" customFormat="1" ht="13.35" customHeight="1"/>
    <row r="100" s="3" customFormat="1" ht="13.35" customHeight="1"/>
    <row r="101" s="3" customFormat="1" ht="13.35" customHeight="1"/>
    <row r="102" s="3" customFormat="1" ht="13.35" customHeight="1"/>
    <row r="103" s="3" customFormat="1" ht="13.35" customHeight="1"/>
    <row r="104" s="3" customFormat="1" ht="13.35" customHeight="1"/>
    <row r="105" s="3" customFormat="1" ht="13.35" customHeight="1"/>
    <row r="106" s="3" customFormat="1" ht="13.35" customHeight="1"/>
    <row r="107" s="3" customFormat="1" ht="13.35" customHeight="1"/>
    <row r="108" s="3" customFormat="1" ht="13.35" customHeight="1"/>
    <row r="109" s="3" customFormat="1" ht="13.35" customHeight="1"/>
    <row r="110" s="3" customFormat="1" ht="13.35" customHeight="1"/>
    <row r="111" s="3" customFormat="1" ht="13.35" customHeight="1"/>
    <row r="112" s="3" customFormat="1" ht="13.35" customHeight="1"/>
    <row r="113" spans="4:4" s="3" customFormat="1" ht="13.35" customHeight="1"/>
    <row r="114" spans="4:4" s="3" customFormat="1" ht="13.35" customHeight="1"/>
    <row r="115" spans="4:4" s="3" customFormat="1" ht="13.35" customHeight="1"/>
    <row r="116" spans="4:4" s="3" customFormat="1" ht="13.35" customHeight="1"/>
    <row r="117" spans="4:4" s="3" customFormat="1" ht="13.35" customHeight="1"/>
    <row r="118" spans="4:4" s="3" customFormat="1" ht="13.35" customHeight="1"/>
    <row r="119" spans="4:4" s="3" customFormat="1" ht="13.35" customHeight="1"/>
    <row r="120" spans="4:4" s="3" customFormat="1" ht="13.35" customHeight="1"/>
    <row r="121" spans="4:4" s="3" customFormat="1" ht="13.35" customHeight="1"/>
    <row r="122" spans="4:4" s="1" customFormat="1" ht="13.35" customHeight="1">
      <c r="D122" s="22"/>
    </row>
  </sheetData>
  <mergeCells count="1">
    <mergeCell ref="D63:G63"/>
  </mergeCells>
  <pageMargins left="0.59027779999999996" right="0.27569440000000001" top="0.39374999999999999" bottom="0.39374999999999999" header="0.3" footer="0.3"/>
  <pageSetup paperSize="9" scale="84" orientation="portrait" r:id="rId1"/>
  <rowBreaks count="2" manualBreakCount="2">
    <brk id="57" max="7" man="1"/>
    <brk id="1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7"/>
  <sheetViews>
    <sheetView showGridLines="0" tabSelected="1" view="pageBreakPreview" topLeftCell="B16" zoomScale="89" zoomScaleNormal="100" zoomScaleSheetLayoutView="89" workbookViewId="0">
      <selection activeCell="L7" sqref="L7"/>
    </sheetView>
  </sheetViews>
  <sheetFormatPr defaultColWidth="9.140625" defaultRowHeight="15"/>
  <cols>
    <col min="1" max="1" width="5.42578125" style="5" hidden="1" customWidth="1"/>
    <col min="2" max="2" width="8.5703125" style="5" customWidth="1"/>
    <col min="3" max="3" width="10.85546875" style="5" customWidth="1"/>
    <col min="4" max="4" width="42.5703125" style="5" customWidth="1"/>
    <col min="5" max="5" width="9.7109375" style="5" customWidth="1"/>
    <col min="6" max="6" width="10.28515625" style="5" customWidth="1"/>
    <col min="7" max="7" width="14" style="5" customWidth="1"/>
    <col min="8" max="8" width="15.140625" style="5" customWidth="1"/>
    <col min="9" max="9" width="9.140625" style="5"/>
    <col min="10" max="10" width="12" style="5" bestFit="1" customWidth="1"/>
    <col min="11" max="11" width="9.140625" style="5"/>
    <col min="12" max="12" width="11.140625" style="5" bestFit="1" customWidth="1"/>
    <col min="13" max="13" width="10" style="5" bestFit="1" customWidth="1"/>
    <col min="14" max="14" width="10.85546875" style="5" bestFit="1" customWidth="1"/>
    <col min="15" max="16384" width="9.140625" style="5"/>
  </cols>
  <sheetData>
    <row r="1" spans="1:10" ht="15" customHeight="1">
      <c r="B1" s="6" t="s">
        <v>153</v>
      </c>
    </row>
    <row r="2" spans="1:10" ht="15" customHeight="1">
      <c r="B2" s="145" t="s">
        <v>688</v>
      </c>
    </row>
    <row r="3" spans="1:10" s="1" customFormat="1" ht="15" customHeight="1">
      <c r="H3" s="7" t="s">
        <v>147</v>
      </c>
    </row>
    <row r="4" spans="1:10" s="2" customFormat="1" ht="30.2" customHeight="1">
      <c r="B4" s="8" t="s">
        <v>1</v>
      </c>
      <c r="C4" s="8" t="s">
        <v>2</v>
      </c>
      <c r="D4" s="8" t="s">
        <v>3</v>
      </c>
      <c r="E4" s="8" t="s">
        <v>4</v>
      </c>
      <c r="F4" s="8" t="s">
        <v>5</v>
      </c>
      <c r="G4" s="8" t="s">
        <v>6</v>
      </c>
      <c r="H4" s="9" t="s">
        <v>7</v>
      </c>
    </row>
    <row r="5" spans="1:10" s="3" customFormat="1" ht="13.35" customHeight="1">
      <c r="A5" s="3">
        <v>199</v>
      </c>
      <c r="B5" s="10" t="s">
        <v>8</v>
      </c>
      <c r="C5" s="11" t="s">
        <v>9</v>
      </c>
      <c r="D5" s="11" t="s">
        <v>10</v>
      </c>
      <c r="E5" s="12"/>
      <c r="F5" s="12"/>
      <c r="G5" s="12"/>
      <c r="H5" s="12"/>
    </row>
    <row r="6" spans="1:10" s="3" customFormat="1" ht="13.35" customHeight="1">
      <c r="B6" s="13"/>
      <c r="C6" s="14"/>
      <c r="D6" s="14"/>
      <c r="E6" s="14"/>
      <c r="F6" s="14"/>
      <c r="G6" s="14"/>
      <c r="H6" s="14"/>
    </row>
    <row r="7" spans="1:10" s="3" customFormat="1" ht="13.35" customHeight="1">
      <c r="A7" s="3">
        <v>424</v>
      </c>
      <c r="B7" s="10" t="s">
        <v>11</v>
      </c>
      <c r="C7" s="12"/>
      <c r="D7" s="11" t="s">
        <v>12</v>
      </c>
      <c r="E7" s="12"/>
      <c r="F7" s="12"/>
      <c r="G7" s="12"/>
      <c r="H7" s="12"/>
    </row>
    <row r="8" spans="1:10" s="3" customFormat="1" ht="13.35" customHeight="1">
      <c r="B8" s="13"/>
      <c r="C8" s="14"/>
      <c r="D8" s="14"/>
      <c r="E8" s="14"/>
      <c r="F8" s="14"/>
      <c r="G8" s="14"/>
      <c r="H8" s="14"/>
    </row>
    <row r="9" spans="1:10" s="3" customFormat="1" ht="13.35" customHeight="1">
      <c r="A9" s="3">
        <v>200</v>
      </c>
      <c r="B9" s="10" t="s">
        <v>13</v>
      </c>
      <c r="C9" s="11" t="s">
        <v>14</v>
      </c>
      <c r="D9" s="11" t="s">
        <v>15</v>
      </c>
      <c r="E9" s="15" t="s">
        <v>16</v>
      </c>
      <c r="F9" s="16">
        <v>1</v>
      </c>
      <c r="G9" s="56"/>
      <c r="H9" s="56"/>
      <c r="J9" s="35"/>
    </row>
    <row r="10" spans="1:10" s="3" customFormat="1" ht="13.35" customHeight="1">
      <c r="B10" s="13"/>
      <c r="C10" s="14"/>
      <c r="D10" s="14"/>
      <c r="E10" s="14"/>
      <c r="F10" s="14"/>
      <c r="G10" s="14"/>
      <c r="H10" s="14"/>
    </row>
    <row r="11" spans="1:10" s="3" customFormat="1" ht="13.35" customHeight="1">
      <c r="A11" s="3">
        <v>201</v>
      </c>
      <c r="B11" s="17"/>
      <c r="C11" s="12"/>
      <c r="D11" s="11" t="s">
        <v>17</v>
      </c>
      <c r="E11" s="12"/>
      <c r="F11" s="12"/>
      <c r="G11" s="12"/>
      <c r="H11" s="12"/>
    </row>
    <row r="12" spans="1:10" s="3" customFormat="1" ht="13.35" customHeight="1">
      <c r="B12" s="13"/>
      <c r="C12" s="14"/>
      <c r="D12" s="14"/>
      <c r="E12" s="14"/>
      <c r="F12" s="14"/>
      <c r="G12" s="14"/>
      <c r="H12" s="14"/>
    </row>
    <row r="13" spans="1:10" s="3" customFormat="1" ht="13.35" customHeight="1">
      <c r="A13" s="3">
        <v>202</v>
      </c>
      <c r="B13" s="17"/>
      <c r="C13" s="10" t="s">
        <v>293</v>
      </c>
      <c r="D13" s="24" t="s">
        <v>616</v>
      </c>
      <c r="E13" s="12"/>
      <c r="F13" s="12"/>
      <c r="G13" s="12"/>
      <c r="H13" s="12"/>
    </row>
    <row r="14" spans="1:10" s="3" customFormat="1" ht="13.35" customHeight="1">
      <c r="B14" s="13"/>
      <c r="C14" s="14"/>
      <c r="D14" s="14"/>
      <c r="E14" s="14"/>
      <c r="F14" s="14"/>
      <c r="G14" s="14"/>
      <c r="H14" s="14"/>
    </row>
    <row r="15" spans="1:10" s="3" customFormat="1" ht="13.35" customHeight="1">
      <c r="A15" s="3">
        <v>203</v>
      </c>
      <c r="B15" s="10" t="s">
        <v>20</v>
      </c>
      <c r="C15" s="12"/>
      <c r="D15" s="11" t="s">
        <v>514</v>
      </c>
      <c r="E15" s="15" t="s">
        <v>16</v>
      </c>
      <c r="F15" s="16">
        <v>1</v>
      </c>
      <c r="G15" s="12"/>
      <c r="H15" s="12"/>
    </row>
    <row r="16" spans="1:10" s="3" customFormat="1" ht="13.35" customHeight="1">
      <c r="B16" s="13"/>
      <c r="C16" s="14"/>
      <c r="D16" s="14"/>
      <c r="E16" s="14"/>
      <c r="F16" s="14"/>
      <c r="G16" s="14"/>
      <c r="H16" s="14"/>
    </row>
    <row r="17" spans="1:8" s="3" customFormat="1" ht="16.5" customHeight="1">
      <c r="A17" s="3">
        <v>204</v>
      </c>
      <c r="B17" s="10" t="s">
        <v>22</v>
      </c>
      <c r="C17" s="12"/>
      <c r="D17" s="11" t="s">
        <v>624</v>
      </c>
      <c r="E17" s="15" t="s">
        <v>16</v>
      </c>
      <c r="F17" s="16">
        <v>1</v>
      </c>
      <c r="G17" s="12"/>
      <c r="H17" s="12"/>
    </row>
    <row r="18" spans="1:8" s="3" customFormat="1" ht="16.5" customHeight="1">
      <c r="B18" s="13"/>
      <c r="C18" s="13"/>
      <c r="D18" s="13"/>
      <c r="E18" s="13"/>
      <c r="F18" s="13"/>
      <c r="G18" s="13"/>
      <c r="H18" s="13"/>
    </row>
    <row r="19" spans="1:8" s="3" customFormat="1" ht="16.5" customHeight="1">
      <c r="B19" s="115" t="s">
        <v>24</v>
      </c>
      <c r="C19" s="17"/>
      <c r="D19" s="104" t="s">
        <v>294</v>
      </c>
      <c r="E19" s="116" t="s">
        <v>16</v>
      </c>
      <c r="F19" s="16">
        <v>1</v>
      </c>
      <c r="G19" s="121"/>
      <c r="H19" s="124"/>
    </row>
    <row r="20" spans="1:8" s="3" customFormat="1" ht="16.5" customHeight="1">
      <c r="B20" s="112"/>
      <c r="C20" s="113"/>
      <c r="D20" s="149"/>
      <c r="E20" s="113"/>
      <c r="F20" s="150"/>
      <c r="G20" s="120"/>
      <c r="H20" s="120"/>
    </row>
    <row r="21" spans="1:8" s="3" customFormat="1" ht="39.6" customHeight="1">
      <c r="B21" s="114" t="s">
        <v>26</v>
      </c>
      <c r="C21" s="17"/>
      <c r="D21" s="78" t="s">
        <v>520</v>
      </c>
      <c r="E21" s="116" t="s">
        <v>16</v>
      </c>
      <c r="F21" s="16">
        <v>1</v>
      </c>
      <c r="G21" s="122"/>
      <c r="H21" s="124"/>
    </row>
    <row r="22" spans="1:8" s="3" customFormat="1" ht="16.5" customHeight="1">
      <c r="B22" s="112"/>
      <c r="C22" s="117"/>
      <c r="D22" s="151"/>
      <c r="E22" s="117"/>
      <c r="F22" s="151"/>
      <c r="G22" s="123"/>
      <c r="H22" s="123"/>
    </row>
    <row r="23" spans="1:8" s="3" customFormat="1" ht="28.15" customHeight="1">
      <c r="B23" s="115" t="s">
        <v>28</v>
      </c>
      <c r="C23" s="118"/>
      <c r="D23" s="152" t="s">
        <v>521</v>
      </c>
      <c r="E23" s="116" t="s">
        <v>16</v>
      </c>
      <c r="F23" s="16">
        <v>1</v>
      </c>
      <c r="G23" s="121"/>
      <c r="H23" s="124"/>
    </row>
    <row r="24" spans="1:8" s="3" customFormat="1" ht="16.5" customHeight="1">
      <c r="B24" s="112"/>
      <c r="C24" s="117"/>
      <c r="D24" s="151"/>
      <c r="E24" s="113"/>
      <c r="F24" s="150"/>
      <c r="G24" s="120"/>
      <c r="H24" s="120"/>
    </row>
    <row r="25" spans="1:8" s="3" customFormat="1" ht="13.9" customHeight="1">
      <c r="B25" s="174" t="s">
        <v>30</v>
      </c>
      <c r="C25" s="119"/>
      <c r="D25" s="78" t="s">
        <v>295</v>
      </c>
      <c r="E25" s="116" t="s">
        <v>16</v>
      </c>
      <c r="F25" s="16">
        <v>1</v>
      </c>
      <c r="G25" s="122"/>
      <c r="H25" s="124"/>
    </row>
    <row r="26" spans="1:8" s="3" customFormat="1" ht="16.5" customHeight="1">
      <c r="B26" s="112"/>
      <c r="C26" s="117"/>
      <c r="D26" s="151"/>
      <c r="E26" s="117"/>
      <c r="F26" s="151"/>
      <c r="G26" s="123"/>
      <c r="H26" s="123"/>
    </row>
    <row r="27" spans="1:8" s="3" customFormat="1" ht="15.6" customHeight="1">
      <c r="B27" s="174" t="s">
        <v>32</v>
      </c>
      <c r="C27" s="119"/>
      <c r="D27" s="78" t="s">
        <v>625</v>
      </c>
      <c r="E27" s="116" t="s">
        <v>16</v>
      </c>
      <c r="F27" s="16">
        <v>1</v>
      </c>
      <c r="G27" s="121"/>
      <c r="H27" s="124"/>
    </row>
    <row r="28" spans="1:8" s="3" customFormat="1" ht="13.35" customHeight="1">
      <c r="B28" s="13"/>
      <c r="C28" s="14"/>
      <c r="D28" s="14"/>
      <c r="E28" s="14"/>
      <c r="F28" s="14"/>
      <c r="G28" s="14"/>
      <c r="H28" s="14"/>
    </row>
    <row r="29" spans="1:8" s="3" customFormat="1" ht="13.35" customHeight="1">
      <c r="A29" s="3">
        <v>205</v>
      </c>
      <c r="B29" s="17"/>
      <c r="C29" s="11" t="s">
        <v>18</v>
      </c>
      <c r="D29" s="11" t="s">
        <v>23</v>
      </c>
      <c r="E29" s="12"/>
      <c r="F29" s="12"/>
      <c r="G29" s="12"/>
      <c r="H29" s="12"/>
    </row>
    <row r="30" spans="1:8" s="3" customFormat="1" ht="13.35" customHeight="1">
      <c r="B30" s="13"/>
      <c r="C30" s="14"/>
      <c r="D30" s="14"/>
      <c r="E30" s="14"/>
      <c r="F30" s="14"/>
      <c r="G30" s="14"/>
      <c r="H30" s="14"/>
    </row>
    <row r="31" spans="1:8" s="3" customFormat="1" ht="13.35" customHeight="1">
      <c r="A31" s="3">
        <v>206</v>
      </c>
      <c r="B31" s="10" t="s">
        <v>34</v>
      </c>
      <c r="C31" s="12"/>
      <c r="D31" s="11" t="s">
        <v>25</v>
      </c>
      <c r="E31" s="15" t="s">
        <v>16</v>
      </c>
      <c r="F31" s="16">
        <v>1</v>
      </c>
      <c r="G31" s="12"/>
      <c r="H31" s="12"/>
    </row>
    <row r="32" spans="1:8" s="3" customFormat="1" ht="13.35" customHeight="1">
      <c r="B32" s="13"/>
      <c r="C32" s="14"/>
      <c r="D32" s="14"/>
      <c r="E32" s="14"/>
      <c r="F32" s="14"/>
      <c r="G32" s="14"/>
      <c r="H32" s="14"/>
    </row>
    <row r="33" spans="1:8" s="3" customFormat="1" ht="13.35" customHeight="1">
      <c r="A33" s="3">
        <v>207</v>
      </c>
      <c r="B33" s="10" t="s">
        <v>36</v>
      </c>
      <c r="C33" s="12"/>
      <c r="D33" s="11" t="s">
        <v>27</v>
      </c>
      <c r="E33" s="15" t="s">
        <v>16</v>
      </c>
      <c r="F33" s="16">
        <v>1</v>
      </c>
      <c r="G33" s="12"/>
      <c r="H33" s="12"/>
    </row>
    <row r="34" spans="1:8" s="3" customFormat="1" ht="13.35" customHeight="1">
      <c r="B34" s="13"/>
      <c r="C34" s="14"/>
      <c r="D34" s="14"/>
      <c r="E34" s="14"/>
      <c r="F34" s="14"/>
      <c r="G34" s="14"/>
      <c r="H34" s="14"/>
    </row>
    <row r="35" spans="1:8" s="3" customFormat="1" ht="13.35" customHeight="1">
      <c r="A35" s="3">
        <v>208</v>
      </c>
      <c r="B35" s="10" t="s">
        <v>38</v>
      </c>
      <c r="C35" s="12"/>
      <c r="D35" s="11" t="s">
        <v>29</v>
      </c>
      <c r="E35" s="15" t="s">
        <v>16</v>
      </c>
      <c r="F35" s="16">
        <v>1</v>
      </c>
      <c r="G35" s="12"/>
      <c r="H35" s="12"/>
    </row>
    <row r="36" spans="1:8" s="3" customFormat="1" ht="13.35" customHeight="1">
      <c r="B36" s="13"/>
      <c r="C36" s="14"/>
      <c r="D36" s="14"/>
      <c r="E36" s="14"/>
      <c r="F36" s="14"/>
      <c r="G36" s="14"/>
      <c r="H36" s="14"/>
    </row>
    <row r="37" spans="1:8" s="3" customFormat="1" ht="13.35" customHeight="1">
      <c r="A37" s="3">
        <v>209</v>
      </c>
      <c r="B37" s="10" t="s">
        <v>40</v>
      </c>
      <c r="C37" s="12"/>
      <c r="D37" s="11" t="s">
        <v>31</v>
      </c>
      <c r="E37" s="15" t="s">
        <v>16</v>
      </c>
      <c r="F37" s="16">
        <v>1</v>
      </c>
      <c r="G37" s="12"/>
      <c r="H37" s="12"/>
    </row>
    <row r="38" spans="1:8" s="3" customFormat="1" ht="13.35" customHeight="1">
      <c r="B38" s="13"/>
      <c r="C38" s="14"/>
      <c r="D38" s="14"/>
      <c r="E38" s="14"/>
      <c r="F38" s="14"/>
      <c r="G38" s="14"/>
      <c r="H38" s="14"/>
    </row>
    <row r="39" spans="1:8" s="3" customFormat="1" ht="27.75" customHeight="1">
      <c r="A39" s="3">
        <v>210</v>
      </c>
      <c r="B39" s="10" t="s">
        <v>42</v>
      </c>
      <c r="C39" s="12"/>
      <c r="D39" s="11" t="s">
        <v>33</v>
      </c>
      <c r="E39" s="15" t="s">
        <v>16</v>
      </c>
      <c r="F39" s="16">
        <v>1</v>
      </c>
      <c r="G39" s="12"/>
      <c r="H39" s="12"/>
    </row>
    <row r="40" spans="1:8" s="3" customFormat="1" ht="13.35" customHeight="1">
      <c r="B40" s="13"/>
      <c r="C40" s="14"/>
      <c r="D40" s="14"/>
      <c r="E40" s="14"/>
      <c r="F40" s="14"/>
      <c r="G40" s="14"/>
      <c r="H40" s="14"/>
    </row>
    <row r="41" spans="1:8" s="3" customFormat="1" ht="13.35" customHeight="1">
      <c r="A41" s="3">
        <v>211</v>
      </c>
      <c r="B41" s="10" t="s">
        <v>44</v>
      </c>
      <c r="C41" s="12"/>
      <c r="D41" s="11" t="s">
        <v>35</v>
      </c>
      <c r="E41" s="15" t="s">
        <v>16</v>
      </c>
      <c r="F41" s="16"/>
      <c r="G41" s="12"/>
      <c r="H41" s="12"/>
    </row>
    <row r="42" spans="1:8" s="3" customFormat="1" ht="13.35" customHeight="1">
      <c r="B42" s="13"/>
      <c r="C42" s="14"/>
      <c r="D42" s="14"/>
      <c r="E42" s="14"/>
      <c r="F42" s="14"/>
      <c r="G42" s="14"/>
      <c r="H42" s="14"/>
    </row>
    <row r="43" spans="1:8" s="3" customFormat="1" ht="18" customHeight="1">
      <c r="A43" s="3">
        <v>212</v>
      </c>
      <c r="B43" s="10" t="s">
        <v>47</v>
      </c>
      <c r="C43" s="12"/>
      <c r="D43" s="11" t="s">
        <v>37</v>
      </c>
      <c r="E43" s="15" t="s">
        <v>16</v>
      </c>
      <c r="F43" s="16">
        <v>1</v>
      </c>
      <c r="G43" s="12"/>
      <c r="H43" s="12"/>
    </row>
    <row r="44" spans="1:8" s="3" customFormat="1" ht="13.35" customHeight="1">
      <c r="B44" s="13"/>
      <c r="C44" s="14"/>
      <c r="D44" s="14"/>
      <c r="E44" s="14"/>
      <c r="F44" s="14"/>
      <c r="G44" s="14"/>
      <c r="H44" s="14"/>
    </row>
    <row r="45" spans="1:8" s="3" customFormat="1" ht="17.25" customHeight="1">
      <c r="A45" s="3">
        <v>213</v>
      </c>
      <c r="B45" s="10" t="s">
        <v>50</v>
      </c>
      <c r="C45" s="12"/>
      <c r="D45" s="11" t="s">
        <v>39</v>
      </c>
      <c r="E45" s="15" t="s">
        <v>16</v>
      </c>
      <c r="F45" s="16">
        <v>1</v>
      </c>
      <c r="G45" s="12"/>
      <c r="H45" s="12"/>
    </row>
    <row r="46" spans="1:8" s="3" customFormat="1" ht="13.35" customHeight="1">
      <c r="B46" s="13"/>
      <c r="C46" s="14"/>
      <c r="D46" s="14"/>
      <c r="E46" s="14"/>
      <c r="F46" s="14"/>
      <c r="G46" s="14"/>
      <c r="H46" s="14"/>
    </row>
    <row r="47" spans="1:8" s="3" customFormat="1" ht="13.35" customHeight="1">
      <c r="A47" s="3">
        <v>214</v>
      </c>
      <c r="B47" s="10" t="s">
        <v>617</v>
      </c>
      <c r="C47" s="12"/>
      <c r="D47" s="11" t="s">
        <v>41</v>
      </c>
      <c r="E47" s="15" t="s">
        <v>16</v>
      </c>
      <c r="F47" s="16">
        <v>1</v>
      </c>
      <c r="G47" s="12"/>
      <c r="H47" s="12"/>
    </row>
    <row r="48" spans="1:8" s="3" customFormat="1" ht="13.35" customHeight="1">
      <c r="B48" s="13"/>
      <c r="C48" s="14"/>
      <c r="D48" s="14"/>
      <c r="E48" s="14"/>
      <c r="F48" s="14"/>
      <c r="G48" s="14"/>
      <c r="H48" s="14"/>
    </row>
    <row r="49" spans="1:8" s="3" customFormat="1" ht="13.35" customHeight="1">
      <c r="A49" s="3">
        <v>215</v>
      </c>
      <c r="B49" s="10" t="s">
        <v>618</v>
      </c>
      <c r="C49" s="12"/>
      <c r="D49" s="11" t="s">
        <v>43</v>
      </c>
      <c r="E49" s="15" t="s">
        <v>16</v>
      </c>
      <c r="F49" s="16">
        <v>1</v>
      </c>
      <c r="G49" s="12"/>
      <c r="H49" s="12"/>
    </row>
    <row r="50" spans="1:8" s="3" customFormat="1" ht="13.35" customHeight="1">
      <c r="B50" s="13"/>
      <c r="C50" s="14"/>
      <c r="D50" s="14"/>
      <c r="E50" s="14"/>
      <c r="F50" s="14"/>
      <c r="G50" s="14"/>
      <c r="H50" s="14"/>
    </row>
    <row r="51" spans="1:8" s="3" customFormat="1" ht="13.35" customHeight="1">
      <c r="B51" s="40" t="s">
        <v>619</v>
      </c>
      <c r="C51" s="41"/>
      <c r="D51" s="41" t="s">
        <v>512</v>
      </c>
      <c r="E51" s="15" t="s">
        <v>16</v>
      </c>
      <c r="F51" s="16">
        <v>1</v>
      </c>
      <c r="G51" s="41"/>
      <c r="H51" s="41"/>
    </row>
    <row r="52" spans="1:8" s="3" customFormat="1" ht="13.35" customHeight="1">
      <c r="B52" s="13"/>
      <c r="C52" s="14"/>
      <c r="D52" s="14"/>
      <c r="E52" s="14"/>
      <c r="F52" s="14"/>
      <c r="G52" s="14"/>
      <c r="H52" s="14"/>
    </row>
    <row r="53" spans="1:8" s="3" customFormat="1" ht="13.35" customHeight="1">
      <c r="A53" s="3">
        <v>216</v>
      </c>
      <c r="B53" s="10" t="s">
        <v>620</v>
      </c>
      <c r="C53" s="11" t="s">
        <v>45</v>
      </c>
      <c r="D53" s="11" t="s">
        <v>46</v>
      </c>
      <c r="E53" s="15" t="s">
        <v>16</v>
      </c>
      <c r="F53" s="16">
        <v>1</v>
      </c>
      <c r="G53" s="12"/>
      <c r="H53" s="12"/>
    </row>
    <row r="54" spans="1:8" s="3" customFormat="1" ht="13.35" customHeight="1">
      <c r="B54" s="13"/>
      <c r="C54" s="14"/>
      <c r="D54" s="14"/>
      <c r="E54" s="14"/>
      <c r="F54" s="14"/>
      <c r="G54" s="14"/>
      <c r="H54" s="14"/>
    </row>
    <row r="55" spans="1:8" s="3" customFormat="1" ht="13.35" customHeight="1">
      <c r="A55" s="3">
        <v>217</v>
      </c>
      <c r="B55" s="10" t="s">
        <v>621</v>
      </c>
      <c r="C55" s="11" t="s">
        <v>48</v>
      </c>
      <c r="D55" s="11" t="s">
        <v>49</v>
      </c>
      <c r="E55" s="15" t="s">
        <v>16</v>
      </c>
      <c r="F55" s="16">
        <v>1</v>
      </c>
      <c r="G55" s="12"/>
      <c r="H55" s="12"/>
    </row>
    <row r="56" spans="1:8" s="3" customFormat="1" ht="13.35" customHeight="1">
      <c r="B56" s="13"/>
      <c r="C56" s="14"/>
      <c r="D56" s="14"/>
      <c r="E56" s="14"/>
      <c r="F56" s="14"/>
      <c r="G56" s="14"/>
      <c r="H56" s="14"/>
    </row>
    <row r="57" spans="1:8" s="3" customFormat="1" ht="26.45" customHeight="1">
      <c r="A57" s="3">
        <v>814</v>
      </c>
      <c r="B57" s="10" t="s">
        <v>622</v>
      </c>
      <c r="C57" s="12"/>
      <c r="D57" s="11" t="s">
        <v>51</v>
      </c>
      <c r="E57" s="15" t="s">
        <v>16</v>
      </c>
      <c r="F57" s="18">
        <v>1</v>
      </c>
      <c r="G57" s="12"/>
      <c r="H57" s="12"/>
    </row>
    <row r="58" spans="1:8" s="4" customFormat="1" ht="21.4" customHeight="1">
      <c r="B58" s="19" t="s">
        <v>62</v>
      </c>
      <c r="C58" s="20"/>
      <c r="D58" s="21"/>
      <c r="E58" s="21"/>
      <c r="F58" s="21"/>
      <c r="G58" s="21"/>
      <c r="H58" s="53"/>
    </row>
    <row r="59" spans="1:8" s="1" customFormat="1" ht="13.35" customHeight="1">
      <c r="D59" s="22"/>
    </row>
    <row r="60" spans="1:8" ht="15" customHeight="1">
      <c r="B60" s="6" t="str">
        <f>B1</f>
        <v>CP037_03: UPGRADING OF MADIKWE SPORTS FACILITY</v>
      </c>
    </row>
    <row r="61" spans="1:8" ht="15" customHeight="1">
      <c r="B61" s="6" t="str">
        <f>B2</f>
        <v>TENDER BOQ</v>
      </c>
    </row>
    <row r="62" spans="1:8" s="1" customFormat="1" ht="15" customHeight="1">
      <c r="H62" s="7" t="s">
        <v>0</v>
      </c>
    </row>
    <row r="63" spans="1:8" s="2" customFormat="1" ht="30.2" customHeight="1">
      <c r="B63" s="8" t="s">
        <v>1</v>
      </c>
      <c r="C63" s="8" t="s">
        <v>2</v>
      </c>
      <c r="D63" s="8" t="s">
        <v>3</v>
      </c>
      <c r="E63" s="8" t="s">
        <v>4</v>
      </c>
      <c r="F63" s="8" t="s">
        <v>5</v>
      </c>
      <c r="G63" s="8" t="s">
        <v>6</v>
      </c>
      <c r="H63" s="9" t="s">
        <v>7</v>
      </c>
    </row>
    <row r="64" spans="1:8" s="4" customFormat="1" ht="21.4" customHeight="1">
      <c r="B64" s="19" t="s">
        <v>63</v>
      </c>
      <c r="C64" s="20"/>
      <c r="D64" s="21"/>
      <c r="E64" s="21"/>
      <c r="F64" s="21"/>
      <c r="G64" s="21"/>
      <c r="H64" s="53"/>
    </row>
    <row r="65" spans="1:8" s="3" customFormat="1" ht="14.45" customHeight="1">
      <c r="B65" s="10" t="s">
        <v>52</v>
      </c>
      <c r="C65" s="11" t="s">
        <v>53</v>
      </c>
      <c r="D65" s="11" t="s">
        <v>54</v>
      </c>
      <c r="E65" s="12"/>
      <c r="F65" s="12"/>
      <c r="G65" s="12"/>
      <c r="H65" s="12"/>
    </row>
    <row r="66" spans="1:8" s="3" customFormat="1" ht="14.45" customHeight="1">
      <c r="B66" s="13"/>
      <c r="C66" s="14"/>
      <c r="D66" s="14"/>
      <c r="E66" s="14"/>
      <c r="F66" s="14"/>
      <c r="G66" s="14"/>
      <c r="H66" s="14"/>
    </row>
    <row r="67" spans="1:8" s="3" customFormat="1" ht="14.45" customHeight="1">
      <c r="B67" s="10" t="s">
        <v>55</v>
      </c>
      <c r="C67" s="11" t="s">
        <v>56</v>
      </c>
      <c r="D67" s="11" t="s">
        <v>57</v>
      </c>
      <c r="E67" s="15" t="s">
        <v>16</v>
      </c>
      <c r="F67" s="16">
        <v>1</v>
      </c>
      <c r="G67" s="56"/>
      <c r="H67" s="56"/>
    </row>
    <row r="68" spans="1:8" s="3" customFormat="1" ht="14.45" customHeight="1">
      <c r="B68" s="13"/>
      <c r="C68" s="14"/>
      <c r="D68" s="14"/>
      <c r="E68" s="14"/>
      <c r="F68" s="14"/>
      <c r="G68" s="14"/>
      <c r="H68" s="14"/>
    </row>
    <row r="69" spans="1:8" s="3" customFormat="1" ht="14.45" customHeight="1">
      <c r="B69" s="17"/>
      <c r="C69" s="11" t="s">
        <v>58</v>
      </c>
      <c r="D69" s="11" t="s">
        <v>59</v>
      </c>
      <c r="E69" s="12"/>
      <c r="F69" s="12"/>
      <c r="G69" s="12"/>
      <c r="H69" s="12"/>
    </row>
    <row r="70" spans="1:8" s="3" customFormat="1" ht="13.35" customHeight="1">
      <c r="B70" s="13"/>
      <c r="C70" s="14"/>
      <c r="D70" s="14"/>
      <c r="E70" s="14"/>
      <c r="F70" s="14"/>
      <c r="G70" s="14"/>
      <c r="H70" s="14"/>
    </row>
    <row r="71" spans="1:8" s="3" customFormat="1" ht="13.35" customHeight="1">
      <c r="A71" s="3">
        <v>225</v>
      </c>
      <c r="B71" s="17"/>
      <c r="C71" s="10" t="s">
        <v>293</v>
      </c>
      <c r="D71" s="11" t="s">
        <v>19</v>
      </c>
      <c r="E71" s="12"/>
      <c r="F71" s="12"/>
      <c r="G71" s="12"/>
      <c r="H71" s="12"/>
    </row>
    <row r="72" spans="1:8" s="3" customFormat="1" ht="13.35" customHeight="1">
      <c r="B72" s="13"/>
      <c r="C72" s="14"/>
      <c r="D72" s="14"/>
      <c r="E72" s="14"/>
      <c r="F72" s="14"/>
      <c r="G72" s="14"/>
      <c r="H72" s="14"/>
    </row>
    <row r="73" spans="1:8" s="3" customFormat="1" ht="12.6" customHeight="1">
      <c r="B73" s="10" t="s">
        <v>60</v>
      </c>
      <c r="C73" s="12"/>
      <c r="D73" s="11" t="s">
        <v>21</v>
      </c>
      <c r="E73" s="15" t="s">
        <v>16</v>
      </c>
      <c r="F73" s="16">
        <v>1</v>
      </c>
      <c r="G73" s="12"/>
      <c r="H73" s="12"/>
    </row>
    <row r="74" spans="1:8" s="3" customFormat="1" ht="13.35" customHeight="1">
      <c r="B74" s="13"/>
      <c r="C74" s="14"/>
      <c r="D74" s="14"/>
      <c r="E74" s="14"/>
      <c r="F74" s="14"/>
      <c r="G74" s="14"/>
      <c r="H74" s="14"/>
    </row>
    <row r="75" spans="1:8" s="3" customFormat="1" ht="13.35" customHeight="1">
      <c r="A75" s="3">
        <v>226</v>
      </c>
      <c r="B75" s="10" t="s">
        <v>61</v>
      </c>
      <c r="C75" s="12"/>
      <c r="D75" s="11" t="s">
        <v>626</v>
      </c>
      <c r="E75" s="15" t="s">
        <v>16</v>
      </c>
      <c r="F75" s="16">
        <v>1</v>
      </c>
      <c r="G75" s="12"/>
      <c r="H75" s="12"/>
    </row>
    <row r="76" spans="1:8" s="3" customFormat="1" ht="13.35" customHeight="1">
      <c r="B76" s="13"/>
      <c r="C76" s="14"/>
      <c r="D76" s="14"/>
      <c r="E76" s="14"/>
      <c r="F76" s="14"/>
      <c r="G76" s="14"/>
      <c r="H76" s="14"/>
    </row>
    <row r="77" spans="1:8" s="3" customFormat="1" ht="13.35" customHeight="1">
      <c r="A77" s="3">
        <v>227</v>
      </c>
      <c r="B77" s="115" t="s">
        <v>66</v>
      </c>
      <c r="C77" s="17"/>
      <c r="D77" s="104" t="s">
        <v>294</v>
      </c>
      <c r="E77" s="116" t="s">
        <v>16</v>
      </c>
      <c r="F77" s="16">
        <v>1</v>
      </c>
      <c r="G77" s="121"/>
      <c r="H77" s="124"/>
    </row>
    <row r="78" spans="1:8" s="3" customFormat="1" ht="13.35" customHeight="1">
      <c r="B78" s="112"/>
      <c r="C78" s="113"/>
      <c r="D78" s="149"/>
      <c r="E78" s="113"/>
      <c r="F78" s="150"/>
      <c r="G78" s="120"/>
      <c r="H78" s="120"/>
    </row>
    <row r="79" spans="1:8" s="3" customFormat="1" ht="42" customHeight="1">
      <c r="A79" s="3">
        <v>228</v>
      </c>
      <c r="B79" s="114" t="s">
        <v>68</v>
      </c>
      <c r="C79" s="17"/>
      <c r="D79" s="78" t="s">
        <v>520</v>
      </c>
      <c r="E79" s="116" t="s">
        <v>16</v>
      </c>
      <c r="F79" s="16">
        <v>1</v>
      </c>
      <c r="G79" s="122"/>
      <c r="H79" s="124"/>
    </row>
    <row r="80" spans="1:8" s="3" customFormat="1" ht="13.35" customHeight="1">
      <c r="B80" s="112"/>
      <c r="C80" s="117"/>
      <c r="D80" s="151"/>
      <c r="E80" s="117"/>
      <c r="F80" s="151"/>
      <c r="G80" s="123"/>
      <c r="H80" s="123"/>
    </row>
    <row r="81" spans="1:8" s="3" customFormat="1" ht="28.9" customHeight="1">
      <c r="A81" s="3">
        <v>229</v>
      </c>
      <c r="B81" s="115" t="s">
        <v>70</v>
      </c>
      <c r="C81" s="118"/>
      <c r="D81" s="152" t="s">
        <v>521</v>
      </c>
      <c r="E81" s="116" t="s">
        <v>16</v>
      </c>
      <c r="F81" s="16">
        <v>1</v>
      </c>
      <c r="G81" s="121"/>
      <c r="H81" s="124"/>
    </row>
    <row r="82" spans="1:8" s="3" customFormat="1" ht="13.35" customHeight="1">
      <c r="B82" s="13"/>
      <c r="C82" s="14"/>
      <c r="D82" s="14"/>
      <c r="E82" s="14"/>
      <c r="F82" s="14"/>
      <c r="G82" s="14"/>
      <c r="H82" s="14"/>
    </row>
    <row r="83" spans="1:8" s="3" customFormat="1" ht="13.35" customHeight="1">
      <c r="B83" s="174" t="s">
        <v>71</v>
      </c>
      <c r="C83" s="119"/>
      <c r="D83" s="78" t="s">
        <v>295</v>
      </c>
      <c r="E83" s="116" t="s">
        <v>16</v>
      </c>
      <c r="F83" s="16">
        <v>1</v>
      </c>
      <c r="G83" s="122"/>
      <c r="H83" s="124"/>
    </row>
    <row r="84" spans="1:8" s="3" customFormat="1" ht="13.35" customHeight="1">
      <c r="B84" s="112"/>
      <c r="C84" s="117"/>
      <c r="D84" s="151"/>
      <c r="E84" s="117"/>
      <c r="F84" s="151"/>
      <c r="G84" s="123"/>
      <c r="H84" s="123"/>
    </row>
    <row r="85" spans="1:8" s="3" customFormat="1" ht="15.6" customHeight="1">
      <c r="B85" s="174" t="s">
        <v>73</v>
      </c>
      <c r="C85" s="119"/>
      <c r="D85" s="78" t="s">
        <v>629</v>
      </c>
      <c r="E85" s="116" t="s">
        <v>16</v>
      </c>
      <c r="F85" s="16">
        <v>1</v>
      </c>
      <c r="G85" s="121"/>
      <c r="H85" s="124"/>
    </row>
    <row r="86" spans="1:8" s="3" customFormat="1" ht="13.35" customHeight="1">
      <c r="B86" s="13"/>
      <c r="C86" s="14"/>
      <c r="D86" s="14"/>
      <c r="E86" s="14"/>
      <c r="F86" s="14"/>
      <c r="G86" s="14"/>
      <c r="H86" s="14"/>
    </row>
    <row r="87" spans="1:8" s="3" customFormat="1" ht="28.9" customHeight="1">
      <c r="A87" s="3">
        <v>230</v>
      </c>
      <c r="B87" s="17"/>
      <c r="C87" s="11" t="s">
        <v>64</v>
      </c>
      <c r="D87" s="11" t="s">
        <v>65</v>
      </c>
      <c r="E87" s="12"/>
      <c r="F87" s="12"/>
      <c r="G87" s="12"/>
      <c r="H87" s="12"/>
    </row>
    <row r="88" spans="1:8" s="3" customFormat="1" ht="13.35" customHeight="1">
      <c r="B88" s="13"/>
      <c r="C88" s="14"/>
      <c r="D88" s="14"/>
      <c r="E88" s="14"/>
      <c r="F88" s="14"/>
      <c r="G88" s="14"/>
      <c r="H88" s="14"/>
    </row>
    <row r="89" spans="1:8" s="3" customFormat="1" ht="13.5" customHeight="1">
      <c r="A89" s="3">
        <v>231</v>
      </c>
      <c r="B89" s="10" t="s">
        <v>74</v>
      </c>
      <c r="C89" s="12"/>
      <c r="D89" s="11" t="s">
        <v>67</v>
      </c>
      <c r="E89" s="15" t="s">
        <v>16</v>
      </c>
      <c r="F89" s="16">
        <v>1</v>
      </c>
      <c r="G89" s="12"/>
      <c r="H89" s="12"/>
    </row>
    <row r="90" spans="1:8" s="3" customFormat="1" ht="12" customHeight="1">
      <c r="A90" s="3">
        <v>232</v>
      </c>
      <c r="B90" s="13"/>
      <c r="C90" s="14"/>
      <c r="D90" s="14"/>
      <c r="E90" s="14"/>
      <c r="F90" s="14"/>
      <c r="G90" s="14"/>
      <c r="H90" s="14"/>
    </row>
    <row r="91" spans="1:8" s="3" customFormat="1" ht="13.35" customHeight="1">
      <c r="B91" s="10" t="s">
        <v>75</v>
      </c>
      <c r="C91" s="12"/>
      <c r="D91" s="11" t="s">
        <v>69</v>
      </c>
      <c r="E91" s="15" t="s">
        <v>16</v>
      </c>
      <c r="F91" s="16">
        <v>1</v>
      </c>
      <c r="G91" s="12"/>
      <c r="H91" s="12"/>
    </row>
    <row r="92" spans="1:8" s="3" customFormat="1" ht="13.35" customHeight="1">
      <c r="A92" s="3">
        <v>233</v>
      </c>
      <c r="B92" s="13"/>
      <c r="C92" s="14"/>
      <c r="D92" s="14"/>
      <c r="E92" s="14"/>
      <c r="F92" s="14"/>
      <c r="G92" s="14"/>
      <c r="H92" s="14"/>
    </row>
    <row r="93" spans="1:8" s="3" customFormat="1" ht="13.35" customHeight="1">
      <c r="B93" s="10" t="s">
        <v>76</v>
      </c>
      <c r="C93" s="12"/>
      <c r="D93" s="11" t="s">
        <v>29</v>
      </c>
      <c r="E93" s="15" t="s">
        <v>16</v>
      </c>
      <c r="F93" s="16">
        <v>1</v>
      </c>
      <c r="G93" s="12"/>
      <c r="H93" s="12"/>
    </row>
    <row r="94" spans="1:8" s="3" customFormat="1" ht="13.35" customHeight="1">
      <c r="A94" s="3">
        <v>234</v>
      </c>
      <c r="B94" s="13"/>
      <c r="C94" s="14"/>
      <c r="D94" s="14"/>
      <c r="E94" s="14"/>
      <c r="F94" s="14"/>
      <c r="G94" s="14"/>
      <c r="H94" s="14"/>
    </row>
    <row r="95" spans="1:8" s="3" customFormat="1" ht="13.35" customHeight="1">
      <c r="B95" s="10" t="s">
        <v>77</v>
      </c>
      <c r="C95" s="12"/>
      <c r="D95" s="11" t="s">
        <v>72</v>
      </c>
      <c r="E95" s="15" t="s">
        <v>16</v>
      </c>
      <c r="F95" s="16">
        <v>1</v>
      </c>
      <c r="G95" s="12"/>
      <c r="H95" s="12"/>
    </row>
    <row r="96" spans="1:8" s="3" customFormat="1" ht="13.35" customHeight="1">
      <c r="B96" s="13"/>
      <c r="C96" s="14"/>
      <c r="D96" s="14"/>
      <c r="E96" s="14"/>
      <c r="F96" s="14"/>
      <c r="G96" s="14"/>
      <c r="H96" s="14"/>
    </row>
    <row r="97" spans="1:8" s="3" customFormat="1" ht="13.35" customHeight="1">
      <c r="B97" s="10" t="s">
        <v>79</v>
      </c>
      <c r="C97" s="12"/>
      <c r="D97" s="11" t="s">
        <v>33</v>
      </c>
      <c r="E97" s="15" t="s">
        <v>16</v>
      </c>
      <c r="F97" s="16">
        <v>1</v>
      </c>
      <c r="G97" s="12"/>
      <c r="H97" s="12"/>
    </row>
    <row r="98" spans="1:8" s="3" customFormat="1" ht="13.35" customHeight="1">
      <c r="A98" s="3">
        <v>235</v>
      </c>
      <c r="B98" s="13"/>
      <c r="C98" s="14"/>
      <c r="D98" s="14"/>
      <c r="E98" s="14"/>
      <c r="F98" s="14"/>
      <c r="G98" s="14"/>
      <c r="H98" s="14"/>
    </row>
    <row r="99" spans="1:8" s="3" customFormat="1" ht="13.35" customHeight="1">
      <c r="B99" s="10" t="s">
        <v>81</v>
      </c>
      <c r="C99" s="12"/>
      <c r="D99" s="11" t="s">
        <v>35</v>
      </c>
      <c r="E99" s="15" t="s">
        <v>16</v>
      </c>
      <c r="F99" s="16">
        <v>1</v>
      </c>
      <c r="G99" s="12"/>
      <c r="H99" s="12"/>
    </row>
    <row r="100" spans="1:8" s="3" customFormat="1" ht="13.35" customHeight="1">
      <c r="A100" s="3">
        <v>236</v>
      </c>
      <c r="B100" s="13"/>
      <c r="C100" s="14"/>
      <c r="D100" s="14"/>
      <c r="E100" s="14"/>
      <c r="F100" s="14"/>
      <c r="G100" s="14"/>
      <c r="H100" s="14"/>
    </row>
    <row r="101" spans="1:8" s="3" customFormat="1" ht="13.35" customHeight="1">
      <c r="B101" s="10" t="s">
        <v>47</v>
      </c>
      <c r="C101" s="12"/>
      <c r="D101" s="11" t="s">
        <v>37</v>
      </c>
      <c r="E101" s="15" t="s">
        <v>16</v>
      </c>
      <c r="F101" s="16">
        <v>1</v>
      </c>
      <c r="G101" s="12"/>
      <c r="H101" s="12"/>
    </row>
    <row r="102" spans="1:8" s="3" customFormat="1" ht="13.35" customHeight="1">
      <c r="A102" s="3">
        <v>237</v>
      </c>
      <c r="B102" s="13"/>
      <c r="C102" s="14"/>
      <c r="D102" s="14"/>
      <c r="E102" s="14"/>
      <c r="F102" s="14"/>
      <c r="G102" s="14"/>
      <c r="H102" s="14"/>
    </row>
    <row r="103" spans="1:8" s="3" customFormat="1" ht="13.35" customHeight="1">
      <c r="B103" s="10" t="s">
        <v>86</v>
      </c>
      <c r="C103" s="12"/>
      <c r="D103" s="11" t="s">
        <v>39</v>
      </c>
      <c r="E103" s="15" t="s">
        <v>16</v>
      </c>
      <c r="F103" s="16">
        <v>1</v>
      </c>
      <c r="G103" s="12"/>
      <c r="H103" s="12"/>
    </row>
    <row r="104" spans="1:8" s="3" customFormat="1" ht="12.6" customHeight="1">
      <c r="A104" s="3">
        <v>815</v>
      </c>
      <c r="B104" s="13"/>
      <c r="C104" s="14"/>
      <c r="D104" s="14"/>
      <c r="E104" s="14"/>
      <c r="F104" s="14"/>
      <c r="G104" s="14"/>
      <c r="H104" s="14"/>
    </row>
    <row r="105" spans="1:8" s="3" customFormat="1" ht="13.35" customHeight="1">
      <c r="B105" s="10" t="s">
        <v>89</v>
      </c>
      <c r="C105" s="12"/>
      <c r="D105" s="11" t="s">
        <v>78</v>
      </c>
      <c r="E105" s="15" t="s">
        <v>16</v>
      </c>
      <c r="F105" s="16">
        <v>1</v>
      </c>
      <c r="G105" s="12"/>
      <c r="H105" s="12"/>
    </row>
    <row r="106" spans="1:8" s="3" customFormat="1" ht="14.25" customHeight="1">
      <c r="A106" s="3">
        <v>4021</v>
      </c>
      <c r="B106" s="13"/>
      <c r="C106" s="14"/>
      <c r="D106" s="14"/>
      <c r="E106" s="14"/>
      <c r="F106" s="14"/>
      <c r="G106" s="14"/>
      <c r="H106" s="14"/>
    </row>
    <row r="107" spans="1:8" s="3" customFormat="1" ht="13.35" customHeight="1">
      <c r="B107" s="10" t="s">
        <v>91</v>
      </c>
      <c r="C107" s="12"/>
      <c r="D107" s="11" t="s">
        <v>80</v>
      </c>
      <c r="E107" s="15" t="s">
        <v>16</v>
      </c>
      <c r="F107" s="16">
        <v>1</v>
      </c>
      <c r="G107" s="12"/>
      <c r="H107" s="12"/>
    </row>
    <row r="108" spans="1:8" s="3" customFormat="1" ht="13.9" customHeight="1">
      <c r="A108" s="3">
        <v>238</v>
      </c>
      <c r="B108" s="13"/>
      <c r="C108" s="14"/>
      <c r="D108" s="14"/>
      <c r="E108" s="14"/>
      <c r="F108" s="14"/>
      <c r="G108" s="14"/>
      <c r="H108" s="14"/>
    </row>
    <row r="109" spans="1:8" s="3" customFormat="1" ht="13.9" customHeight="1">
      <c r="B109" s="40" t="s">
        <v>286</v>
      </c>
      <c r="C109" s="41"/>
      <c r="D109" s="41" t="s">
        <v>512</v>
      </c>
      <c r="E109" s="15" t="s">
        <v>16</v>
      </c>
      <c r="F109" s="16">
        <v>1</v>
      </c>
      <c r="G109" s="41"/>
      <c r="H109" s="41"/>
    </row>
    <row r="110" spans="1:8" s="3" customFormat="1" ht="14.45" customHeight="1">
      <c r="B110" s="13"/>
      <c r="C110" s="14"/>
      <c r="D110" s="14"/>
      <c r="E110" s="14"/>
      <c r="F110" s="14"/>
      <c r="G110" s="14"/>
      <c r="H110" s="14"/>
    </row>
    <row r="111" spans="1:8" s="3" customFormat="1" ht="13.9" customHeight="1">
      <c r="B111" s="10" t="s">
        <v>290</v>
      </c>
      <c r="C111" s="11" t="s">
        <v>82</v>
      </c>
      <c r="D111" s="11" t="s">
        <v>83</v>
      </c>
      <c r="E111" s="15" t="s">
        <v>16</v>
      </c>
      <c r="F111" s="16">
        <v>1</v>
      </c>
      <c r="G111" s="12"/>
      <c r="H111" s="12"/>
    </row>
    <row r="112" spans="1:8" s="3" customFormat="1" ht="12.6" customHeight="1">
      <c r="B112" s="13"/>
      <c r="C112" s="14"/>
      <c r="D112" s="14"/>
      <c r="E112" s="14"/>
      <c r="F112" s="14"/>
      <c r="G112" s="14"/>
      <c r="H112" s="14"/>
    </row>
    <row r="113" spans="1:8" s="3" customFormat="1" ht="16.149999999999999" customHeight="1">
      <c r="B113" s="10" t="s">
        <v>370</v>
      </c>
      <c r="C113" s="11" t="s">
        <v>84</v>
      </c>
      <c r="D113" s="11" t="s">
        <v>85</v>
      </c>
      <c r="E113" s="15" t="s">
        <v>16</v>
      </c>
      <c r="F113" s="16">
        <v>1</v>
      </c>
      <c r="G113" s="12"/>
      <c r="H113" s="12"/>
    </row>
    <row r="114" spans="1:8" s="3" customFormat="1" ht="13.9" customHeight="1">
      <c r="B114" s="13"/>
      <c r="C114" s="14"/>
      <c r="D114" s="14"/>
      <c r="E114" s="14"/>
      <c r="F114" s="14"/>
      <c r="G114" s="14"/>
      <c r="H114" s="14"/>
    </row>
    <row r="115" spans="1:8" s="3" customFormat="1" ht="13.35" customHeight="1">
      <c r="B115" s="10" t="s">
        <v>513</v>
      </c>
      <c r="C115" s="11" t="s">
        <v>87</v>
      </c>
      <c r="D115" s="11" t="s">
        <v>88</v>
      </c>
      <c r="E115" s="15" t="s">
        <v>16</v>
      </c>
      <c r="F115" s="16">
        <v>1</v>
      </c>
      <c r="G115" s="12"/>
      <c r="H115" s="12"/>
    </row>
    <row r="116" spans="1:8" s="3" customFormat="1" ht="13.35" customHeight="1">
      <c r="A116" s="3">
        <v>239</v>
      </c>
      <c r="B116" s="13"/>
      <c r="C116" s="14"/>
      <c r="D116" s="14"/>
      <c r="E116" s="14"/>
      <c r="F116" s="14"/>
      <c r="G116" s="14"/>
      <c r="H116" s="14"/>
    </row>
    <row r="117" spans="1:8" s="3" customFormat="1" ht="25.9" customHeight="1">
      <c r="B117" s="10" t="s">
        <v>627</v>
      </c>
      <c r="C117" s="11" t="s">
        <v>288</v>
      </c>
      <c r="D117" s="11" t="s">
        <v>90</v>
      </c>
      <c r="E117" s="15" t="s">
        <v>16</v>
      </c>
      <c r="F117" s="16">
        <v>1</v>
      </c>
      <c r="G117" s="12"/>
      <c r="H117" s="12"/>
    </row>
    <row r="118" spans="1:8" s="4" customFormat="1" ht="21.4" customHeight="1">
      <c r="B118" s="19" t="s">
        <v>62</v>
      </c>
      <c r="C118" s="20"/>
      <c r="D118" s="21"/>
      <c r="E118" s="21"/>
      <c r="F118" s="21"/>
      <c r="G118" s="21"/>
      <c r="H118" s="53"/>
    </row>
    <row r="119" spans="1:8" s="1" customFormat="1" ht="13.35" customHeight="1">
      <c r="D119" s="22"/>
    </row>
    <row r="120" spans="1:8" ht="15" customHeight="1">
      <c r="B120" s="6" t="str">
        <f>B60</f>
        <v>CP037_03: UPGRADING OF MADIKWE SPORTS FACILITY</v>
      </c>
    </row>
    <row r="121" spans="1:8" ht="15" customHeight="1">
      <c r="B121" s="6" t="str">
        <f>B2</f>
        <v>TENDER BOQ</v>
      </c>
    </row>
    <row r="122" spans="1:8" s="1" customFormat="1" ht="15" customHeight="1">
      <c r="H122" s="7" t="s">
        <v>0</v>
      </c>
    </row>
    <row r="123" spans="1:8" s="2" customFormat="1" ht="30.2" customHeight="1">
      <c r="B123" s="8" t="s">
        <v>1</v>
      </c>
      <c r="C123" s="8" t="s">
        <v>2</v>
      </c>
      <c r="D123" s="8" t="s">
        <v>3</v>
      </c>
      <c r="E123" s="8" t="s">
        <v>4</v>
      </c>
      <c r="F123" s="8" t="s">
        <v>5</v>
      </c>
      <c r="G123" s="8" t="s">
        <v>6</v>
      </c>
      <c r="H123" s="9" t="s">
        <v>7</v>
      </c>
    </row>
    <row r="124" spans="1:8" s="4" customFormat="1" ht="21.4" customHeight="1">
      <c r="B124" s="19" t="s">
        <v>63</v>
      </c>
      <c r="C124" s="20"/>
      <c r="D124" s="21"/>
      <c r="E124" s="21"/>
      <c r="F124" s="21"/>
      <c r="G124" s="21"/>
      <c r="H124" s="53"/>
    </row>
    <row r="125" spans="1:8" s="3" customFormat="1" ht="13.35" customHeight="1">
      <c r="B125" s="13"/>
      <c r="C125" s="14"/>
      <c r="D125" s="14"/>
      <c r="E125" s="14"/>
      <c r="F125" s="14"/>
      <c r="G125" s="14"/>
      <c r="H125" s="14"/>
    </row>
    <row r="126" spans="1:8" s="3" customFormat="1" ht="13.15" customHeight="1">
      <c r="A126" s="3">
        <v>899</v>
      </c>
      <c r="B126" s="10" t="s">
        <v>628</v>
      </c>
      <c r="C126" s="12" t="s">
        <v>289</v>
      </c>
      <c r="D126" s="11" t="s">
        <v>92</v>
      </c>
      <c r="E126" s="15" t="s">
        <v>16</v>
      </c>
      <c r="F126" s="16">
        <v>1</v>
      </c>
      <c r="G126" s="12"/>
      <c r="H126" s="12"/>
    </row>
    <row r="127" spans="1:8" s="3" customFormat="1" ht="14.45" customHeight="1">
      <c r="B127" s="13"/>
      <c r="C127" s="13"/>
      <c r="D127" s="13"/>
      <c r="E127" s="13"/>
      <c r="F127" s="13"/>
      <c r="G127" s="13"/>
      <c r="H127" s="13"/>
    </row>
    <row r="128" spans="1:8" s="3" customFormat="1" ht="13.9" customHeight="1">
      <c r="B128" s="10" t="s">
        <v>93</v>
      </c>
      <c r="C128" s="11" t="s">
        <v>101</v>
      </c>
      <c r="D128" s="11" t="s">
        <v>102</v>
      </c>
      <c r="E128" s="12"/>
      <c r="F128" s="12"/>
      <c r="G128" s="12"/>
      <c r="H128" s="12"/>
    </row>
    <row r="129" spans="1:8" s="3" customFormat="1" ht="13.35" customHeight="1">
      <c r="B129" s="13"/>
      <c r="C129" s="14"/>
      <c r="D129" s="14"/>
      <c r="E129" s="14"/>
      <c r="F129" s="14"/>
      <c r="G129" s="14"/>
      <c r="H129" s="14"/>
    </row>
    <row r="130" spans="1:8" s="3" customFormat="1" ht="13.35" customHeight="1">
      <c r="A130" s="3">
        <v>4020</v>
      </c>
      <c r="B130" s="17"/>
      <c r="C130" s="12"/>
      <c r="D130" s="11" t="s">
        <v>103</v>
      </c>
      <c r="E130" s="12"/>
      <c r="F130" s="12"/>
      <c r="G130" s="12"/>
      <c r="H130" s="12"/>
    </row>
    <row r="131" spans="1:8" s="3" customFormat="1" ht="13.35" customHeight="1">
      <c r="B131" s="13"/>
      <c r="C131" s="14"/>
      <c r="D131" s="14"/>
      <c r="E131" s="14"/>
      <c r="F131" s="14"/>
      <c r="G131" s="14"/>
      <c r="H131" s="14"/>
    </row>
    <row r="132" spans="1:8" s="3" customFormat="1" ht="14.45" customHeight="1">
      <c r="A132" s="3">
        <v>1000</v>
      </c>
      <c r="B132" s="10" t="s">
        <v>96</v>
      </c>
      <c r="C132" s="12"/>
      <c r="D132" s="11" t="s">
        <v>104</v>
      </c>
      <c r="E132" s="15" t="s">
        <v>105</v>
      </c>
      <c r="F132" s="18">
        <v>5</v>
      </c>
      <c r="G132" s="16"/>
      <c r="H132" s="16" t="s">
        <v>489</v>
      </c>
    </row>
    <row r="133" spans="1:8" s="3" customFormat="1" ht="13.35" customHeight="1">
      <c r="B133" s="13"/>
      <c r="C133" s="14"/>
      <c r="D133" s="14"/>
      <c r="E133" s="14"/>
      <c r="F133" s="14"/>
      <c r="G133" s="14"/>
      <c r="H133" s="14"/>
    </row>
    <row r="134" spans="1:8" s="3" customFormat="1" ht="16.149999999999999" customHeight="1">
      <c r="B134" s="10" t="s">
        <v>99</v>
      </c>
      <c r="C134" s="12"/>
      <c r="D134" s="11" t="s">
        <v>106</v>
      </c>
      <c r="E134" s="15" t="s">
        <v>105</v>
      </c>
      <c r="F134" s="18">
        <v>5</v>
      </c>
      <c r="G134" s="16"/>
      <c r="H134" s="16" t="s">
        <v>489</v>
      </c>
    </row>
    <row r="135" spans="1:8" s="3" customFormat="1" ht="13.35" customHeight="1">
      <c r="B135" s="13"/>
      <c r="C135" s="14"/>
      <c r="D135" s="14"/>
      <c r="E135" s="14"/>
      <c r="F135" s="14"/>
      <c r="G135" s="14"/>
      <c r="H135" s="14"/>
    </row>
    <row r="136" spans="1:8" s="3" customFormat="1" ht="13.35" customHeight="1">
      <c r="B136" s="10" t="s">
        <v>303</v>
      </c>
      <c r="C136" s="12"/>
      <c r="D136" s="11" t="s">
        <v>107</v>
      </c>
      <c r="E136" s="15" t="s">
        <v>105</v>
      </c>
      <c r="F136" s="18">
        <v>5</v>
      </c>
      <c r="G136" s="16"/>
      <c r="H136" s="16" t="s">
        <v>489</v>
      </c>
    </row>
    <row r="137" spans="1:8" s="3" customFormat="1" ht="13.35" customHeight="1">
      <c r="B137" s="13"/>
      <c r="C137" s="14"/>
      <c r="D137" s="14"/>
      <c r="E137" s="14"/>
      <c r="F137" s="14"/>
      <c r="G137" s="14"/>
      <c r="H137" s="14"/>
    </row>
    <row r="138" spans="1:8" s="3" customFormat="1" ht="13.35" customHeight="1">
      <c r="B138" s="17"/>
      <c r="C138" s="12"/>
      <c r="D138" s="11" t="s">
        <v>108</v>
      </c>
      <c r="E138" s="12"/>
      <c r="F138" s="12"/>
      <c r="G138" s="12"/>
      <c r="H138" s="12"/>
    </row>
    <row r="139" spans="1:8" s="3" customFormat="1" ht="13.35" customHeight="1">
      <c r="B139" s="13"/>
      <c r="C139" s="14"/>
      <c r="D139" s="14"/>
      <c r="E139" s="14"/>
      <c r="F139" s="14"/>
      <c r="G139" s="14"/>
      <c r="H139" s="14"/>
    </row>
    <row r="140" spans="1:8" s="3" customFormat="1" ht="13.15" customHeight="1">
      <c r="B140" s="10" t="s">
        <v>304</v>
      </c>
      <c r="C140" s="12"/>
      <c r="D140" s="11" t="s">
        <v>109</v>
      </c>
      <c r="E140" s="15" t="s">
        <v>105</v>
      </c>
      <c r="F140" s="18">
        <v>5</v>
      </c>
      <c r="G140" s="16"/>
      <c r="H140" s="16" t="s">
        <v>489</v>
      </c>
    </row>
    <row r="141" spans="1:8" s="3" customFormat="1" ht="13.35" customHeight="1">
      <c r="B141" s="13"/>
      <c r="C141" s="14"/>
      <c r="D141" s="14"/>
      <c r="E141" s="14"/>
      <c r="F141" s="14"/>
      <c r="G141" s="14"/>
      <c r="H141" s="14"/>
    </row>
    <row r="142" spans="1:8" s="3" customFormat="1" ht="15.6" customHeight="1">
      <c r="B142" s="10" t="s">
        <v>305</v>
      </c>
      <c r="C142" s="12"/>
      <c r="D142" s="11" t="s">
        <v>110</v>
      </c>
      <c r="E142" s="15" t="s">
        <v>105</v>
      </c>
      <c r="F142" s="18">
        <v>5</v>
      </c>
      <c r="G142" s="16"/>
      <c r="H142" s="16" t="s">
        <v>489</v>
      </c>
    </row>
    <row r="143" spans="1:8" s="3" customFormat="1" ht="13.35" customHeight="1">
      <c r="B143" s="13"/>
      <c r="C143" s="14"/>
      <c r="D143" s="14"/>
      <c r="E143" s="14"/>
      <c r="F143" s="14"/>
      <c r="G143" s="14"/>
      <c r="H143" s="14"/>
    </row>
    <row r="144" spans="1:8" s="3" customFormat="1" ht="16.149999999999999" customHeight="1">
      <c r="B144" s="10" t="s">
        <v>315</v>
      </c>
      <c r="C144" s="12"/>
      <c r="D144" s="11" t="s">
        <v>111</v>
      </c>
      <c r="E144" s="15" t="s">
        <v>105</v>
      </c>
      <c r="F144" s="18">
        <v>5</v>
      </c>
      <c r="G144" s="16"/>
      <c r="H144" s="16" t="s">
        <v>489</v>
      </c>
    </row>
    <row r="145" spans="2:8" s="3" customFormat="1" ht="13.35" customHeight="1">
      <c r="B145" s="13"/>
      <c r="C145" s="14"/>
      <c r="D145" s="14"/>
      <c r="E145" s="14"/>
      <c r="F145" s="14"/>
      <c r="G145" s="14"/>
      <c r="H145" s="14"/>
    </row>
    <row r="146" spans="2:8" s="3" customFormat="1" ht="12.6" customHeight="1">
      <c r="B146" s="10" t="s">
        <v>519</v>
      </c>
      <c r="C146" s="12"/>
      <c r="D146" s="11" t="s">
        <v>112</v>
      </c>
      <c r="E146" s="15" t="s">
        <v>105</v>
      </c>
      <c r="F146" s="18">
        <v>10</v>
      </c>
      <c r="G146" s="16"/>
      <c r="H146" s="16" t="s">
        <v>489</v>
      </c>
    </row>
    <row r="147" spans="2:8" s="3" customFormat="1" ht="13.35" customHeight="1">
      <c r="B147" s="13"/>
      <c r="C147" s="14"/>
      <c r="D147" s="14"/>
      <c r="E147" s="14"/>
      <c r="F147" s="14"/>
      <c r="G147" s="14"/>
      <c r="H147" s="14"/>
    </row>
    <row r="148" spans="2:8" s="3" customFormat="1" ht="13.9" customHeight="1">
      <c r="B148" s="10" t="s">
        <v>649</v>
      </c>
      <c r="C148" s="12"/>
      <c r="D148" s="11" t="s">
        <v>113</v>
      </c>
      <c r="E148" s="15" t="s">
        <v>105</v>
      </c>
      <c r="F148" s="18">
        <v>10</v>
      </c>
      <c r="G148" s="16"/>
      <c r="H148" s="16" t="s">
        <v>489</v>
      </c>
    </row>
    <row r="149" spans="2:8" s="3" customFormat="1" ht="13.35" customHeight="1">
      <c r="B149" s="13"/>
      <c r="C149" s="14"/>
      <c r="D149" s="14"/>
      <c r="E149" s="14"/>
      <c r="F149" s="14"/>
      <c r="G149" s="14"/>
      <c r="H149" s="14"/>
    </row>
    <row r="150" spans="2:8" s="3" customFormat="1" ht="13.35" customHeight="1">
      <c r="B150" s="10"/>
      <c r="C150" s="12"/>
      <c r="D150" s="11"/>
      <c r="E150" s="12"/>
      <c r="F150" s="12"/>
      <c r="G150" s="12"/>
      <c r="H150" s="12"/>
    </row>
    <row r="151" spans="2:8" s="3" customFormat="1" ht="13.35" customHeight="1">
      <c r="B151" s="13"/>
      <c r="C151" s="14"/>
      <c r="D151" s="14"/>
      <c r="E151" s="14"/>
      <c r="F151" s="14"/>
      <c r="G151" s="14"/>
      <c r="H151" s="14"/>
    </row>
    <row r="152" spans="2:8" s="3" customFormat="1" ht="13.35" customHeight="1">
      <c r="B152" s="10"/>
      <c r="C152" s="12"/>
      <c r="D152" s="11"/>
      <c r="E152" s="164"/>
      <c r="F152" s="54"/>
      <c r="G152" s="128"/>
      <c r="H152" s="54"/>
    </row>
    <row r="153" spans="2:8" s="3" customFormat="1" ht="13.35" customHeight="1">
      <c r="B153" s="13"/>
      <c r="C153" s="14"/>
      <c r="D153" s="14"/>
      <c r="E153" s="14"/>
      <c r="F153" s="14"/>
      <c r="G153" s="14"/>
      <c r="H153" s="14"/>
    </row>
    <row r="154" spans="2:8" s="3" customFormat="1" ht="13.35" customHeight="1">
      <c r="B154" s="10"/>
      <c r="C154" s="11"/>
      <c r="D154" s="11"/>
      <c r="E154" s="12"/>
      <c r="F154" s="12"/>
      <c r="G154" s="12"/>
      <c r="H154" s="12"/>
    </row>
    <row r="155" spans="2:8" s="3" customFormat="1" ht="13.35" customHeight="1">
      <c r="B155" s="13"/>
      <c r="C155" s="14"/>
      <c r="D155" s="14"/>
      <c r="E155" s="14"/>
      <c r="F155" s="14"/>
      <c r="G155" s="14"/>
      <c r="H155" s="14"/>
    </row>
    <row r="156" spans="2:8" s="3" customFormat="1" ht="13.35" customHeight="1">
      <c r="B156" s="17"/>
      <c r="C156" s="12"/>
      <c r="D156" s="11"/>
      <c r="E156" s="12"/>
      <c r="F156" s="12"/>
      <c r="G156" s="12"/>
      <c r="H156" s="12"/>
    </row>
    <row r="157" spans="2:8" s="3" customFormat="1" ht="13.35" customHeight="1">
      <c r="B157" s="13"/>
      <c r="C157" s="14"/>
      <c r="D157" s="14"/>
      <c r="E157" s="14"/>
      <c r="F157" s="14"/>
      <c r="G157" s="14"/>
      <c r="H157" s="14"/>
    </row>
    <row r="158" spans="2:8" s="3" customFormat="1" ht="13.35" customHeight="1">
      <c r="B158" s="10"/>
      <c r="C158" s="12"/>
      <c r="D158" s="11"/>
      <c r="E158" s="15"/>
      <c r="F158" s="18"/>
      <c r="G158" s="16"/>
      <c r="H158" s="16"/>
    </row>
    <row r="159" spans="2:8" s="3" customFormat="1" ht="13.35" customHeight="1">
      <c r="B159" s="13"/>
      <c r="C159" s="14"/>
      <c r="D159" s="14"/>
      <c r="E159" s="14"/>
      <c r="F159" s="14"/>
      <c r="G159" s="14"/>
      <c r="H159" s="14"/>
    </row>
    <row r="160" spans="2:8" s="3" customFormat="1" ht="13.35" customHeight="1">
      <c r="B160" s="10"/>
      <c r="C160" s="12"/>
      <c r="D160" s="11"/>
      <c r="E160" s="15"/>
      <c r="F160" s="18"/>
      <c r="G160" s="16"/>
      <c r="H160" s="16"/>
    </row>
    <row r="161" spans="2:8" s="3" customFormat="1" ht="13.35" customHeight="1">
      <c r="B161" s="13"/>
      <c r="C161" s="14"/>
      <c r="D161" s="14"/>
      <c r="E161" s="14"/>
      <c r="F161" s="14"/>
      <c r="G161" s="14"/>
      <c r="H161" s="14"/>
    </row>
    <row r="162" spans="2:8" s="3" customFormat="1" ht="13.35" customHeight="1">
      <c r="B162" s="10"/>
      <c r="C162" s="12"/>
      <c r="D162" s="11"/>
      <c r="E162" s="15"/>
      <c r="F162" s="18"/>
      <c r="G162" s="16"/>
      <c r="H162" s="16"/>
    </row>
    <row r="163" spans="2:8" s="3" customFormat="1" ht="13.35" customHeight="1">
      <c r="B163" s="13"/>
      <c r="C163" s="14"/>
      <c r="D163" s="14"/>
      <c r="E163" s="14"/>
      <c r="F163" s="14"/>
      <c r="G163" s="14"/>
      <c r="H163" s="14"/>
    </row>
    <row r="164" spans="2:8" s="3" customFormat="1" ht="13.35" customHeight="1">
      <c r="B164" s="17"/>
      <c r="C164" s="12"/>
      <c r="D164" s="11"/>
      <c r="E164" s="12"/>
      <c r="F164" s="12"/>
      <c r="G164" s="12"/>
      <c r="H164" s="12"/>
    </row>
    <row r="165" spans="2:8" s="3" customFormat="1" ht="13.35" customHeight="1">
      <c r="B165" s="13"/>
      <c r="C165" s="14"/>
      <c r="D165" s="14"/>
      <c r="E165" s="14"/>
      <c r="F165" s="14"/>
      <c r="G165" s="14"/>
      <c r="H165" s="14"/>
    </row>
    <row r="166" spans="2:8" s="3" customFormat="1" ht="13.35" customHeight="1">
      <c r="B166" s="10"/>
      <c r="C166" s="12"/>
      <c r="D166" s="11"/>
      <c r="E166" s="15"/>
      <c r="F166" s="18"/>
      <c r="G166" s="16"/>
      <c r="H166" s="16"/>
    </row>
    <row r="167" spans="2:8" s="3" customFormat="1" ht="13.35" customHeight="1">
      <c r="B167" s="13"/>
      <c r="C167" s="14"/>
      <c r="D167" s="14"/>
      <c r="E167" s="14"/>
      <c r="F167" s="14"/>
      <c r="G167" s="14"/>
      <c r="H167" s="14"/>
    </row>
    <row r="168" spans="2:8" s="3" customFormat="1" ht="13.35" customHeight="1">
      <c r="B168" s="10"/>
      <c r="C168" s="12"/>
      <c r="D168" s="11"/>
      <c r="E168" s="15"/>
      <c r="F168" s="18"/>
      <c r="G168" s="16"/>
      <c r="H168" s="16"/>
    </row>
    <row r="169" spans="2:8" s="3" customFormat="1" ht="13.35" customHeight="1">
      <c r="B169" s="13"/>
      <c r="C169" s="14"/>
      <c r="D169" s="14"/>
      <c r="E169" s="14"/>
      <c r="F169" s="14"/>
      <c r="G169" s="14"/>
      <c r="H169" s="14"/>
    </row>
    <row r="170" spans="2:8" s="3" customFormat="1" ht="13.35" customHeight="1">
      <c r="B170" s="40"/>
      <c r="C170" s="41"/>
      <c r="D170" s="41"/>
      <c r="E170" s="41"/>
      <c r="F170" s="41"/>
      <c r="G170" s="41"/>
      <c r="H170" s="41"/>
    </row>
    <row r="171" spans="2:8" s="3" customFormat="1" ht="13.35" customHeight="1">
      <c r="B171" s="13"/>
      <c r="C171" s="14"/>
      <c r="D171" s="14"/>
      <c r="E171" s="14"/>
      <c r="F171" s="14"/>
      <c r="G171" s="14"/>
      <c r="H171" s="14"/>
    </row>
    <row r="172" spans="2:8" s="3" customFormat="1" ht="13.35" customHeight="1">
      <c r="B172" s="40"/>
      <c r="C172" s="41"/>
      <c r="D172" s="41"/>
      <c r="E172" s="41"/>
      <c r="F172" s="41"/>
      <c r="G172" s="41"/>
      <c r="H172" s="41"/>
    </row>
    <row r="173" spans="2:8" s="3" customFormat="1" ht="13.35" customHeight="1">
      <c r="B173" s="13"/>
      <c r="C173" s="14"/>
      <c r="D173" s="14"/>
      <c r="E173" s="14"/>
      <c r="F173" s="14"/>
      <c r="G173" s="14"/>
      <c r="H173" s="14"/>
    </row>
    <row r="174" spans="2:8" s="3" customFormat="1" ht="13.35" customHeight="1">
      <c r="B174" s="40"/>
      <c r="C174" s="41"/>
      <c r="D174" s="41"/>
      <c r="E174" s="41"/>
      <c r="F174" s="41"/>
      <c r="G174" s="41"/>
      <c r="H174" s="41"/>
    </row>
    <row r="175" spans="2:8" s="3" customFormat="1" ht="13.35" customHeight="1">
      <c r="B175" s="13"/>
      <c r="C175" s="14"/>
      <c r="D175" s="14"/>
      <c r="E175" s="14"/>
      <c r="F175" s="14"/>
      <c r="G175" s="14"/>
      <c r="H175" s="14"/>
    </row>
    <row r="176" spans="2:8" s="3" customFormat="1" ht="13.35" customHeight="1">
      <c r="B176" s="40"/>
      <c r="C176" s="41"/>
      <c r="D176" s="41"/>
      <c r="E176" s="41"/>
      <c r="F176" s="41"/>
      <c r="G176" s="41"/>
      <c r="H176" s="41"/>
    </row>
    <row r="177" spans="2:8" s="3" customFormat="1" ht="13.35" customHeight="1">
      <c r="B177" s="13"/>
      <c r="C177" s="14"/>
      <c r="D177" s="14"/>
      <c r="E177" s="14"/>
      <c r="F177" s="14"/>
      <c r="G177" s="14"/>
      <c r="H177" s="14"/>
    </row>
    <row r="178" spans="2:8" s="3" customFormat="1" ht="13.35" customHeight="1">
      <c r="B178" s="40"/>
      <c r="C178" s="41"/>
      <c r="D178" s="41"/>
      <c r="E178" s="41"/>
      <c r="F178" s="41"/>
      <c r="G178" s="41"/>
      <c r="H178" s="41"/>
    </row>
    <row r="179" spans="2:8" s="3" customFormat="1" ht="13.35" customHeight="1">
      <c r="B179" s="13"/>
      <c r="C179" s="14"/>
      <c r="D179" s="14"/>
      <c r="E179" s="14"/>
      <c r="F179" s="14"/>
      <c r="G179" s="14"/>
      <c r="H179" s="14"/>
    </row>
    <row r="180" spans="2:8" s="3" customFormat="1" ht="13.35" customHeight="1">
      <c r="B180" s="40"/>
      <c r="C180" s="41"/>
      <c r="D180" s="41"/>
      <c r="E180" s="41"/>
      <c r="F180" s="41"/>
      <c r="G180" s="41"/>
      <c r="H180" s="41"/>
    </row>
    <row r="181" spans="2:8" s="3" customFormat="1" ht="13.35" customHeight="1">
      <c r="B181" s="13"/>
      <c r="C181" s="14"/>
      <c r="D181" s="14"/>
      <c r="E181" s="14"/>
      <c r="F181" s="14"/>
      <c r="G181" s="14"/>
      <c r="H181" s="14"/>
    </row>
    <row r="182" spans="2:8" s="3" customFormat="1" ht="13.35" customHeight="1">
      <c r="B182" s="40"/>
      <c r="C182" s="41"/>
      <c r="D182" s="41"/>
      <c r="E182" s="41"/>
      <c r="F182" s="41"/>
      <c r="G182" s="41"/>
      <c r="H182" s="41"/>
    </row>
    <row r="183" spans="2:8" s="4" customFormat="1" ht="21.4" customHeight="1">
      <c r="B183" s="19" t="s">
        <v>114</v>
      </c>
      <c r="C183" s="20"/>
      <c r="D183" s="21"/>
      <c r="E183" s="21"/>
      <c r="F183" s="21"/>
      <c r="G183" s="21"/>
      <c r="H183" s="53"/>
    </row>
    <row r="184" spans="2:8" s="1" customFormat="1" ht="13.35" customHeight="1">
      <c r="D184" s="22"/>
    </row>
    <row r="185" spans="2:8">
      <c r="B185" s="6" t="str">
        <f>B1</f>
        <v>CP037_03: UPGRADING OF MADIKWE SPORTS FACILITY</v>
      </c>
    </row>
    <row r="186" spans="2:8">
      <c r="B186" s="6" t="str">
        <f>B2</f>
        <v>TENDER BOQ</v>
      </c>
    </row>
    <row r="187" spans="2:8">
      <c r="B187" s="1"/>
      <c r="C187" s="1"/>
      <c r="D187" s="27" t="s">
        <v>130</v>
      </c>
      <c r="E187" s="1"/>
      <c r="F187" s="1"/>
      <c r="G187" s="1"/>
      <c r="H187" s="1"/>
    </row>
    <row r="188" spans="2:8">
      <c r="B188" s="28" t="s">
        <v>8</v>
      </c>
      <c r="C188" s="28" t="s">
        <v>131</v>
      </c>
      <c r="D188" s="28" t="s">
        <v>3</v>
      </c>
      <c r="E188" s="28" t="s">
        <v>8</v>
      </c>
      <c r="F188" s="28" t="s">
        <v>8</v>
      </c>
      <c r="G188" s="28" t="s">
        <v>8</v>
      </c>
      <c r="H188" s="28" t="s">
        <v>7</v>
      </c>
    </row>
    <row r="189" spans="2:8">
      <c r="B189" s="30"/>
      <c r="C189" s="30"/>
      <c r="D189" s="30"/>
      <c r="E189" s="30"/>
      <c r="F189" s="30"/>
      <c r="G189" s="30"/>
      <c r="H189" s="33"/>
    </row>
    <row r="190" spans="2:8">
      <c r="B190" s="3"/>
      <c r="C190" s="29" t="s">
        <v>132</v>
      </c>
      <c r="D190" s="29" t="s">
        <v>142</v>
      </c>
      <c r="E190" s="3"/>
      <c r="F190" s="3"/>
      <c r="G190" s="3"/>
      <c r="H190" s="57"/>
    </row>
    <row r="191" spans="2:8">
      <c r="B191" s="30"/>
      <c r="C191" s="30"/>
      <c r="D191" s="30"/>
      <c r="E191" s="30"/>
      <c r="F191" s="30"/>
      <c r="G191" s="30"/>
      <c r="H191" s="33"/>
    </row>
    <row r="192" spans="2:8">
      <c r="B192" s="3"/>
      <c r="C192" s="29"/>
      <c r="D192" s="29"/>
      <c r="E192" s="3"/>
      <c r="F192" s="3"/>
      <c r="G192" s="3"/>
      <c r="H192" s="32"/>
    </row>
    <row r="193" spans="2:8">
      <c r="B193" s="30"/>
      <c r="C193" s="30"/>
      <c r="D193" s="30"/>
      <c r="E193" s="30"/>
      <c r="F193" s="30"/>
      <c r="G193" s="30"/>
      <c r="H193" s="33"/>
    </row>
    <row r="194" spans="2:8">
      <c r="B194" s="3"/>
      <c r="C194" s="29"/>
      <c r="D194" s="29"/>
      <c r="E194" s="3"/>
      <c r="F194" s="3"/>
      <c r="G194" s="3"/>
      <c r="H194" s="32"/>
    </row>
    <row r="195" spans="2:8">
      <c r="B195" s="30"/>
      <c r="C195" s="30"/>
      <c r="D195" s="30"/>
      <c r="E195" s="30"/>
      <c r="F195" s="30"/>
      <c r="G195" s="30"/>
      <c r="H195" s="33"/>
    </row>
    <row r="196" spans="2:8">
      <c r="B196" s="3"/>
      <c r="C196" s="29"/>
      <c r="D196" s="29"/>
      <c r="E196" s="3"/>
      <c r="F196" s="3"/>
      <c r="G196" s="3"/>
      <c r="H196" s="32"/>
    </row>
    <row r="197" spans="2:8">
      <c r="B197" s="30"/>
      <c r="C197" s="30"/>
      <c r="D197" s="30"/>
      <c r="E197" s="30"/>
      <c r="F197" s="30"/>
      <c r="G197" s="30"/>
      <c r="H197" s="33"/>
    </row>
    <row r="198" spans="2:8">
      <c r="B198" s="4"/>
      <c r="C198" s="31" t="s">
        <v>136</v>
      </c>
      <c r="D198" s="4"/>
      <c r="E198" s="4"/>
      <c r="F198" s="4"/>
      <c r="G198" s="4"/>
      <c r="H198" s="58"/>
    </row>
    <row r="199" spans="2:8">
      <c r="B199" s="3"/>
      <c r="C199" s="3"/>
      <c r="D199" s="3"/>
      <c r="E199" s="3"/>
      <c r="F199" s="3"/>
      <c r="G199" s="3"/>
      <c r="H199" s="3"/>
    </row>
    <row r="200" spans="2:8">
      <c r="B200" s="3"/>
      <c r="C200" s="3"/>
      <c r="D200" s="3"/>
      <c r="E200" s="3"/>
      <c r="F200" s="3"/>
      <c r="G200" s="3"/>
      <c r="H200" s="3"/>
    </row>
    <row r="201" spans="2:8">
      <c r="B201" s="3"/>
      <c r="C201" s="3"/>
      <c r="D201" s="3"/>
      <c r="E201" s="3"/>
      <c r="F201" s="3"/>
      <c r="G201" s="3"/>
      <c r="H201" s="3"/>
    </row>
    <row r="202" spans="2:8">
      <c r="B202" s="3"/>
      <c r="C202" s="3"/>
      <c r="D202" s="3"/>
      <c r="E202" s="3"/>
      <c r="F202" s="3"/>
      <c r="G202" s="3"/>
      <c r="H202" s="90"/>
    </row>
    <row r="203" spans="2:8">
      <c r="B203" s="3"/>
      <c r="C203" s="3"/>
      <c r="D203" s="3"/>
      <c r="E203" s="3"/>
      <c r="F203" s="3"/>
      <c r="G203" s="3"/>
      <c r="H203" s="3"/>
    </row>
    <row r="204" spans="2:8">
      <c r="B204" s="3"/>
      <c r="C204" s="3"/>
      <c r="D204" s="3"/>
      <c r="E204" s="3"/>
      <c r="F204" s="3"/>
      <c r="G204" s="3"/>
      <c r="H204" s="3"/>
    </row>
    <row r="205" spans="2:8">
      <c r="B205" s="3"/>
      <c r="C205" s="3"/>
      <c r="D205" s="3"/>
      <c r="E205" s="3"/>
      <c r="F205" s="3"/>
      <c r="G205" s="3"/>
      <c r="H205" s="3"/>
    </row>
    <row r="206" spans="2:8">
      <c r="B206" s="3"/>
      <c r="C206" s="3"/>
      <c r="D206" s="3"/>
      <c r="E206" s="3"/>
      <c r="F206" s="3"/>
      <c r="G206" s="3"/>
      <c r="H206" s="3"/>
    </row>
    <row r="207" spans="2:8">
      <c r="B207" s="3"/>
      <c r="C207" s="3"/>
      <c r="D207" s="3"/>
      <c r="E207" s="3"/>
      <c r="F207" s="3"/>
      <c r="G207" s="3"/>
      <c r="H207" s="3"/>
    </row>
    <row r="208" spans="2:8">
      <c r="B208" s="3"/>
      <c r="C208" s="3"/>
      <c r="D208" s="3"/>
      <c r="E208" s="3"/>
      <c r="F208" s="3"/>
      <c r="G208" s="3"/>
      <c r="H208" s="3"/>
    </row>
    <row r="209" spans="2:8">
      <c r="B209" s="3"/>
      <c r="C209" s="3"/>
      <c r="D209" s="3"/>
      <c r="E209" s="3"/>
      <c r="F209" s="3"/>
      <c r="G209" s="3"/>
      <c r="H209" s="3"/>
    </row>
    <row r="210" spans="2:8">
      <c r="B210" s="3"/>
      <c r="C210" s="3"/>
      <c r="D210" s="3"/>
      <c r="E210" s="3"/>
      <c r="F210" s="3"/>
      <c r="G210" s="3"/>
      <c r="H210" s="3"/>
    </row>
    <row r="211" spans="2:8">
      <c r="B211" s="3"/>
      <c r="C211" s="3"/>
      <c r="D211" s="3"/>
      <c r="E211" s="3"/>
      <c r="F211" s="3"/>
      <c r="G211" s="3"/>
      <c r="H211" s="3"/>
    </row>
    <row r="212" spans="2:8">
      <c r="B212" s="3"/>
      <c r="C212" s="3"/>
      <c r="D212" s="3"/>
      <c r="E212" s="3"/>
      <c r="F212" s="3"/>
      <c r="G212" s="3"/>
      <c r="H212" s="3"/>
    </row>
    <row r="213" spans="2:8">
      <c r="B213" s="3"/>
      <c r="C213" s="3"/>
      <c r="D213" s="3"/>
      <c r="E213" s="3"/>
      <c r="F213" s="3"/>
      <c r="G213" s="3"/>
      <c r="H213" s="3"/>
    </row>
    <row r="214" spans="2:8">
      <c r="B214" s="3"/>
      <c r="C214" s="3"/>
      <c r="D214" s="3"/>
      <c r="E214" s="3"/>
      <c r="F214" s="3"/>
      <c r="G214" s="3"/>
      <c r="H214" s="3"/>
    </row>
    <row r="215" spans="2:8">
      <c r="B215" s="3"/>
      <c r="C215" s="3"/>
      <c r="D215" s="3"/>
      <c r="E215" s="3"/>
      <c r="F215" s="3"/>
      <c r="G215" s="3"/>
      <c r="H215" s="3"/>
    </row>
    <row r="216" spans="2:8">
      <c r="B216" s="3"/>
      <c r="C216" s="3"/>
      <c r="D216" s="3"/>
      <c r="E216" s="3"/>
      <c r="F216" s="3"/>
      <c r="G216" s="3"/>
      <c r="H216" s="3"/>
    </row>
    <row r="217" spans="2:8">
      <c r="B217" s="3"/>
      <c r="C217" s="3"/>
      <c r="D217" s="3"/>
      <c r="E217" s="3"/>
      <c r="F217" s="3"/>
      <c r="G217" s="3"/>
      <c r="H217" s="3"/>
    </row>
    <row r="218" spans="2:8">
      <c r="B218" s="3"/>
      <c r="C218" s="3"/>
      <c r="D218" s="3"/>
      <c r="E218" s="3"/>
      <c r="F218" s="3"/>
      <c r="G218" s="3"/>
      <c r="H218" s="3"/>
    </row>
    <row r="219" spans="2:8">
      <c r="B219" s="3"/>
      <c r="C219" s="3"/>
      <c r="D219" s="3"/>
      <c r="E219" s="3"/>
      <c r="F219" s="3"/>
      <c r="G219" s="3"/>
      <c r="H219" s="3"/>
    </row>
    <row r="220" spans="2:8">
      <c r="B220" s="3"/>
      <c r="C220" s="3"/>
      <c r="D220" s="3"/>
      <c r="E220" s="3"/>
      <c r="F220" s="3"/>
      <c r="G220" s="3"/>
      <c r="H220" s="3"/>
    </row>
    <row r="221" spans="2:8">
      <c r="B221" s="3"/>
      <c r="C221" s="3"/>
      <c r="D221" s="3"/>
      <c r="E221" s="3"/>
      <c r="F221" s="3"/>
      <c r="G221" s="3"/>
      <c r="H221" s="3"/>
    </row>
    <row r="222" spans="2:8">
      <c r="B222" s="3"/>
      <c r="C222" s="3"/>
      <c r="D222" s="3"/>
      <c r="E222" s="3"/>
      <c r="F222" s="3"/>
      <c r="G222" s="3"/>
      <c r="H222" s="3"/>
    </row>
    <row r="223" spans="2:8">
      <c r="B223" s="3"/>
      <c r="C223" s="3"/>
      <c r="D223" s="3"/>
      <c r="E223" s="3"/>
      <c r="F223" s="3"/>
      <c r="G223" s="3"/>
      <c r="H223" s="3"/>
    </row>
    <row r="224" spans="2:8">
      <c r="B224" s="3"/>
      <c r="C224" s="3"/>
      <c r="D224" s="3"/>
      <c r="E224" s="3"/>
      <c r="F224" s="3"/>
      <c r="G224" s="3"/>
      <c r="H224" s="3"/>
    </row>
    <row r="225" spans="2:8">
      <c r="B225" s="3"/>
      <c r="C225" s="3"/>
      <c r="D225" s="3"/>
      <c r="E225" s="3"/>
      <c r="F225" s="3"/>
      <c r="G225" s="3"/>
      <c r="H225" s="3"/>
    </row>
    <row r="226" spans="2:8">
      <c r="B226" s="3"/>
      <c r="C226" s="3"/>
      <c r="D226" s="3"/>
      <c r="E226" s="3"/>
      <c r="F226" s="3"/>
      <c r="G226" s="3"/>
      <c r="H226" s="3"/>
    </row>
    <row r="227" spans="2:8">
      <c r="B227" s="3"/>
      <c r="C227" s="3"/>
      <c r="D227" s="3"/>
      <c r="E227" s="3"/>
      <c r="F227" s="3"/>
      <c r="G227" s="3"/>
      <c r="H227" s="3"/>
    </row>
    <row r="228" spans="2:8">
      <c r="B228" s="3"/>
      <c r="C228" s="3"/>
      <c r="D228" s="3"/>
      <c r="E228" s="3"/>
      <c r="F228" s="3"/>
      <c r="G228" s="3"/>
      <c r="H228" s="3"/>
    </row>
    <row r="229" spans="2:8">
      <c r="B229" s="3"/>
      <c r="C229" s="3"/>
      <c r="D229" s="3"/>
      <c r="E229" s="3"/>
      <c r="F229" s="3"/>
      <c r="G229" s="3"/>
      <c r="H229" s="3"/>
    </row>
    <row r="230" spans="2:8">
      <c r="B230" s="3"/>
      <c r="C230" s="3"/>
      <c r="D230" s="3"/>
      <c r="E230" s="3"/>
      <c r="F230" s="3"/>
      <c r="G230" s="3"/>
      <c r="H230" s="3"/>
    </row>
    <row r="231" spans="2:8">
      <c r="B231" s="3"/>
      <c r="C231" s="3"/>
      <c r="D231" s="3"/>
      <c r="E231" s="3"/>
      <c r="F231" s="3"/>
      <c r="G231" s="3"/>
      <c r="H231" s="3"/>
    </row>
    <row r="232" spans="2:8">
      <c r="B232" s="3"/>
      <c r="C232" s="3"/>
      <c r="D232" s="3"/>
      <c r="E232" s="3"/>
      <c r="F232" s="3"/>
      <c r="G232" s="3"/>
      <c r="H232" s="3"/>
    </row>
    <row r="233" spans="2:8">
      <c r="B233" s="3"/>
      <c r="C233" s="3"/>
      <c r="D233" s="3"/>
      <c r="E233" s="3"/>
      <c r="F233" s="3"/>
      <c r="G233" s="3"/>
      <c r="H233" s="3"/>
    </row>
    <row r="234" spans="2:8">
      <c r="B234" s="3"/>
      <c r="C234" s="3"/>
      <c r="D234" s="3"/>
      <c r="E234" s="3"/>
      <c r="F234" s="3"/>
      <c r="G234" s="3"/>
      <c r="H234" s="3"/>
    </row>
    <row r="235" spans="2:8">
      <c r="B235" s="3"/>
      <c r="C235" s="3"/>
      <c r="D235" s="3"/>
      <c r="E235" s="3"/>
      <c r="F235" s="3"/>
      <c r="G235" s="3"/>
      <c r="H235" s="3"/>
    </row>
    <row r="236" spans="2:8">
      <c r="B236" s="3"/>
      <c r="C236" s="3"/>
      <c r="D236" s="3"/>
      <c r="E236" s="3"/>
      <c r="F236" s="3"/>
      <c r="G236" s="3"/>
      <c r="H236" s="3"/>
    </row>
    <row r="237" spans="2:8">
      <c r="B237" s="3"/>
      <c r="C237" s="3"/>
      <c r="D237" s="3"/>
      <c r="E237" s="3"/>
      <c r="F237" s="3"/>
      <c r="G237" s="3"/>
      <c r="H237" s="3"/>
    </row>
    <row r="238" spans="2:8">
      <c r="B238" s="3"/>
      <c r="C238" s="3"/>
      <c r="D238" s="3"/>
      <c r="E238" s="3"/>
      <c r="F238" s="3"/>
      <c r="G238" s="3"/>
      <c r="H238" s="3"/>
    </row>
    <row r="239" spans="2:8">
      <c r="B239" s="3"/>
      <c r="C239" s="3"/>
      <c r="D239" s="3"/>
      <c r="E239" s="3"/>
      <c r="F239" s="3"/>
      <c r="G239" s="3"/>
      <c r="H239" s="3"/>
    </row>
    <row r="240" spans="2:8">
      <c r="B240" s="3"/>
      <c r="C240" s="3"/>
      <c r="D240" s="3"/>
      <c r="E240" s="3"/>
      <c r="F240" s="3"/>
      <c r="G240" s="3"/>
      <c r="H240" s="3"/>
    </row>
    <row r="241" spans="2:8">
      <c r="B241" s="3"/>
      <c r="C241" s="3"/>
      <c r="D241" s="3"/>
      <c r="E241" s="3"/>
      <c r="F241" s="3"/>
      <c r="G241" s="3"/>
      <c r="H241" s="3"/>
    </row>
    <row r="242" spans="2:8">
      <c r="B242" s="3"/>
      <c r="C242" s="3"/>
      <c r="D242" s="3"/>
      <c r="E242" s="3"/>
      <c r="F242" s="3"/>
      <c r="G242" s="3"/>
      <c r="H242" s="3"/>
    </row>
    <row r="243" spans="2:8">
      <c r="B243" s="3"/>
      <c r="C243" s="3"/>
      <c r="D243" s="3"/>
      <c r="E243" s="3"/>
      <c r="F243" s="3"/>
      <c r="G243" s="3"/>
      <c r="H243" s="3"/>
    </row>
    <row r="244" spans="2:8">
      <c r="B244" s="3"/>
      <c r="C244" s="3"/>
      <c r="D244" s="3"/>
      <c r="E244" s="3"/>
      <c r="F244" s="3"/>
      <c r="G244" s="3"/>
      <c r="H244" s="3"/>
    </row>
    <row r="245" spans="2:8">
      <c r="B245" s="3"/>
      <c r="C245" s="3"/>
      <c r="D245" s="3"/>
      <c r="E245" s="3"/>
      <c r="F245" s="3"/>
      <c r="G245" s="3"/>
      <c r="H245" s="3"/>
    </row>
    <row r="246" spans="2:8">
      <c r="B246" s="3"/>
      <c r="C246" s="3"/>
      <c r="D246" s="3"/>
      <c r="E246" s="3"/>
      <c r="F246" s="3"/>
      <c r="G246" s="3"/>
      <c r="H246" s="3"/>
    </row>
    <row r="247" spans="2:8">
      <c r="B247" s="1"/>
      <c r="C247" s="1"/>
      <c r="D247" s="22"/>
      <c r="E247" s="1"/>
      <c r="F247" s="1"/>
      <c r="G247" s="1"/>
      <c r="H247" s="1"/>
    </row>
  </sheetData>
  <pageMargins left="0.59027779999999996" right="0.27569440000000001" top="0.39374999999999999" bottom="0.39374999999999999" header="0.3" footer="0.3"/>
  <pageSetup paperSize="9" scale="84" orientation="portrait" r:id="rId1"/>
  <rowBreaks count="3" manualBreakCount="3">
    <brk id="59" max="7" man="1"/>
    <brk id="119" max="7" man="1"/>
    <brk id="1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showGridLines="0" tabSelected="1" view="pageBreakPreview" topLeftCell="B64" zoomScale="89" zoomScaleNormal="100" zoomScaleSheetLayoutView="89" workbookViewId="0">
      <selection activeCell="L7" sqref="L7"/>
    </sheetView>
  </sheetViews>
  <sheetFormatPr defaultColWidth="9.140625" defaultRowHeight="15"/>
  <cols>
    <col min="1" max="1" width="5.42578125" style="5" hidden="1" customWidth="1"/>
    <col min="2" max="2" width="8.5703125" style="5" customWidth="1"/>
    <col min="3" max="3" width="10.85546875" style="5" customWidth="1"/>
    <col min="4" max="4" width="42.5703125" style="5" customWidth="1"/>
    <col min="5" max="5" width="9.7109375" style="5" customWidth="1"/>
    <col min="6" max="6" width="10.28515625" style="5" customWidth="1"/>
    <col min="7" max="7" width="14" style="5" customWidth="1"/>
    <col min="8" max="8" width="15.140625" style="5" customWidth="1"/>
    <col min="9" max="9" width="9.140625" style="5"/>
    <col min="10" max="10" width="12" style="5" bestFit="1" customWidth="1"/>
    <col min="11" max="11" width="9.140625" style="5"/>
    <col min="12" max="12" width="11.140625" style="5" bestFit="1" customWidth="1"/>
    <col min="13" max="13" width="10" style="5" bestFit="1" customWidth="1"/>
    <col min="14" max="14" width="10.85546875" style="5" bestFit="1" customWidth="1"/>
    <col min="15" max="16384" width="9.140625" style="5"/>
  </cols>
  <sheetData>
    <row r="1" spans="1:10" ht="15" customHeight="1">
      <c r="B1" s="6" t="s">
        <v>153</v>
      </c>
    </row>
    <row r="2" spans="1:10" ht="15" customHeight="1">
      <c r="B2" s="145" t="s">
        <v>688</v>
      </c>
    </row>
    <row r="3" spans="1:10" s="1" customFormat="1" ht="15" customHeight="1">
      <c r="H3" s="7" t="s">
        <v>651</v>
      </c>
    </row>
    <row r="4" spans="1:10" s="2" customFormat="1" ht="30.2" customHeight="1">
      <c r="B4" s="8" t="s">
        <v>1</v>
      </c>
      <c r="C4" s="8" t="s">
        <v>2</v>
      </c>
      <c r="D4" s="8" t="s">
        <v>3</v>
      </c>
      <c r="E4" s="8" t="s">
        <v>4</v>
      </c>
      <c r="F4" s="8" t="s">
        <v>5</v>
      </c>
      <c r="G4" s="8" t="s">
        <v>6</v>
      </c>
      <c r="H4" s="9" t="s">
        <v>7</v>
      </c>
    </row>
    <row r="5" spans="1:10" s="3" customFormat="1" ht="13.35" customHeight="1">
      <c r="A5" s="3">
        <v>199</v>
      </c>
      <c r="B5" s="10" t="s">
        <v>8</v>
      </c>
      <c r="C5" s="11" t="s">
        <v>9</v>
      </c>
      <c r="D5" s="11" t="s">
        <v>650</v>
      </c>
      <c r="E5" s="12"/>
      <c r="F5" s="12"/>
      <c r="G5" s="12"/>
      <c r="H5" s="12"/>
    </row>
    <row r="6" spans="1:10" s="3" customFormat="1" ht="13.35" customHeight="1">
      <c r="B6" s="13"/>
      <c r="C6" s="14"/>
      <c r="D6" s="14"/>
      <c r="E6" s="14"/>
      <c r="F6" s="14"/>
      <c r="G6" s="14"/>
      <c r="H6" s="14"/>
    </row>
    <row r="7" spans="1:10" s="3" customFormat="1" ht="13.35" customHeight="1">
      <c r="A7" s="3">
        <v>424</v>
      </c>
      <c r="B7" s="10" t="s">
        <v>148</v>
      </c>
      <c r="C7" s="12" t="s">
        <v>478</v>
      </c>
      <c r="D7" s="24" t="s">
        <v>623</v>
      </c>
      <c r="E7" s="15"/>
      <c r="F7" s="16"/>
      <c r="G7" s="12"/>
      <c r="H7" s="12"/>
    </row>
    <row r="8" spans="1:10" s="3" customFormat="1" ht="13.35" customHeight="1">
      <c r="B8" s="13"/>
      <c r="C8" s="14"/>
      <c r="D8" s="14"/>
      <c r="E8" s="14"/>
      <c r="F8" s="14"/>
      <c r="G8" s="14"/>
      <c r="H8" s="14"/>
    </row>
    <row r="9" spans="1:10" s="3" customFormat="1" ht="13.35" customHeight="1">
      <c r="A9" s="3">
        <v>200</v>
      </c>
      <c r="B9" s="10" t="s">
        <v>117</v>
      </c>
      <c r="C9" s="11" t="s">
        <v>292</v>
      </c>
      <c r="D9" s="11" t="s">
        <v>371</v>
      </c>
      <c r="E9" s="12" t="s">
        <v>517</v>
      </c>
      <c r="F9" s="12">
        <v>1</v>
      </c>
      <c r="G9" s="54">
        <v>30000</v>
      </c>
      <c r="H9" s="54">
        <f>F9*G9</f>
        <v>30000</v>
      </c>
      <c r="J9" s="35"/>
    </row>
    <row r="10" spans="1:10" s="3" customFormat="1" ht="13.35" customHeight="1">
      <c r="B10" s="13"/>
      <c r="C10" s="13"/>
      <c r="D10" s="13"/>
      <c r="E10" s="13"/>
      <c r="F10" s="13"/>
      <c r="G10" s="102"/>
      <c r="H10" s="102"/>
    </row>
    <row r="11" spans="1:10" s="3" customFormat="1" ht="29.45" customHeight="1">
      <c r="A11" s="3">
        <v>201</v>
      </c>
      <c r="B11" s="10" t="s">
        <v>632</v>
      </c>
      <c r="C11" s="11" t="s">
        <v>515</v>
      </c>
      <c r="D11" s="11" t="s">
        <v>372</v>
      </c>
      <c r="E11" s="12" t="s">
        <v>517</v>
      </c>
      <c r="F11" s="12">
        <v>1</v>
      </c>
      <c r="G11" s="54">
        <v>9000</v>
      </c>
      <c r="H11" s="54">
        <f>F11*G11</f>
        <v>9000</v>
      </c>
    </row>
    <row r="12" spans="1:10" s="3" customFormat="1" ht="13.35" customHeight="1">
      <c r="B12" s="13"/>
      <c r="C12" s="13"/>
      <c r="D12" s="13"/>
      <c r="E12" s="13"/>
      <c r="F12" s="13"/>
      <c r="G12" s="13"/>
      <c r="H12" s="13"/>
    </row>
    <row r="13" spans="1:10" s="3" customFormat="1" ht="13.35" customHeight="1">
      <c r="A13" s="3">
        <v>202</v>
      </c>
      <c r="B13" s="10" t="s">
        <v>652</v>
      </c>
      <c r="C13" s="11" t="s">
        <v>516</v>
      </c>
      <c r="D13" s="11" t="s">
        <v>655</v>
      </c>
      <c r="E13" s="12" t="s">
        <v>100</v>
      </c>
      <c r="F13" s="54">
        <f>SUM(H9:H11)</f>
        <v>39000</v>
      </c>
      <c r="G13" s="180">
        <v>7.4999999999999997E-2</v>
      </c>
      <c r="H13" s="54">
        <f>F13*G13</f>
        <v>2925</v>
      </c>
    </row>
    <row r="14" spans="1:10" s="3" customFormat="1" ht="13.35" customHeight="1">
      <c r="B14" s="13"/>
      <c r="C14" s="14"/>
      <c r="D14" s="14"/>
      <c r="E14" s="14"/>
      <c r="F14" s="14"/>
      <c r="G14" s="14"/>
      <c r="H14" s="14"/>
    </row>
    <row r="15" spans="1:10" s="3" customFormat="1" ht="13.35" customHeight="1">
      <c r="A15" s="3">
        <v>203</v>
      </c>
      <c r="B15" s="10" t="s">
        <v>121</v>
      </c>
      <c r="C15" s="11" t="s">
        <v>94</v>
      </c>
      <c r="D15" s="24" t="s">
        <v>95</v>
      </c>
      <c r="E15" s="12"/>
      <c r="F15" s="12"/>
      <c r="G15" s="12"/>
      <c r="H15" s="12"/>
    </row>
    <row r="16" spans="1:10" s="3" customFormat="1" ht="13.35" customHeight="1">
      <c r="B16" s="13"/>
      <c r="C16" s="14"/>
      <c r="D16" s="14"/>
      <c r="E16" s="14"/>
      <c r="F16" s="14"/>
      <c r="G16" s="14"/>
      <c r="H16" s="14"/>
    </row>
    <row r="17" spans="1:8" s="3" customFormat="1" ht="16.5" customHeight="1">
      <c r="A17" s="3">
        <v>204</v>
      </c>
      <c r="B17" s="10" t="s">
        <v>123</v>
      </c>
      <c r="C17" s="11" t="s">
        <v>291</v>
      </c>
      <c r="D17" s="11" t="s">
        <v>97</v>
      </c>
      <c r="E17" s="15" t="s">
        <v>98</v>
      </c>
      <c r="F17" s="16">
        <v>1</v>
      </c>
      <c r="G17" s="56">
        <v>20000</v>
      </c>
      <c r="H17" s="56">
        <f>F17*G17</f>
        <v>20000</v>
      </c>
    </row>
    <row r="18" spans="1:8" s="3" customFormat="1" ht="16.5" customHeight="1">
      <c r="B18" s="13"/>
      <c r="C18" s="14"/>
      <c r="D18" s="14"/>
      <c r="E18" s="14"/>
      <c r="F18" s="14"/>
      <c r="G18" s="55"/>
      <c r="H18" s="55"/>
    </row>
    <row r="19" spans="1:8" s="3" customFormat="1" ht="28.9" customHeight="1">
      <c r="B19" s="10" t="s">
        <v>633</v>
      </c>
      <c r="C19" s="11" t="s">
        <v>291</v>
      </c>
      <c r="D19" s="11" t="s">
        <v>302</v>
      </c>
      <c r="E19" s="15" t="s">
        <v>98</v>
      </c>
      <c r="F19" s="12">
        <v>1</v>
      </c>
      <c r="G19" s="54">
        <v>10000</v>
      </c>
      <c r="H19" s="54">
        <f>F19*G19</f>
        <v>10000</v>
      </c>
    </row>
    <row r="20" spans="1:8" s="3" customFormat="1" ht="16.5" customHeight="1">
      <c r="B20" s="13"/>
      <c r="C20" s="14"/>
      <c r="D20" s="14"/>
      <c r="E20" s="14"/>
      <c r="F20" s="14"/>
      <c r="G20" s="55"/>
      <c r="H20" s="55"/>
    </row>
    <row r="21" spans="1:8" s="3" customFormat="1" ht="27" customHeight="1">
      <c r="B21" s="10" t="s">
        <v>653</v>
      </c>
      <c r="C21" s="12" t="s">
        <v>291</v>
      </c>
      <c r="D21" s="11" t="s">
        <v>373</v>
      </c>
      <c r="E21" s="15" t="s">
        <v>98</v>
      </c>
      <c r="F21" s="18">
        <v>1</v>
      </c>
      <c r="G21" s="56">
        <v>200000</v>
      </c>
      <c r="H21" s="56">
        <f>G21*F21</f>
        <v>200000</v>
      </c>
    </row>
    <row r="22" spans="1:8" s="3" customFormat="1" ht="13.35" customHeight="1">
      <c r="B22" s="13"/>
      <c r="C22" s="14"/>
      <c r="D22" s="14"/>
      <c r="E22" s="14"/>
      <c r="F22" s="14"/>
      <c r="G22" s="14"/>
      <c r="H22" s="14"/>
    </row>
    <row r="23" spans="1:8" s="3" customFormat="1" ht="13.35" customHeight="1">
      <c r="A23" s="3">
        <v>205</v>
      </c>
      <c r="B23" s="10"/>
      <c r="C23" s="12"/>
      <c r="D23" s="11" t="s">
        <v>657</v>
      </c>
      <c r="E23" s="12"/>
      <c r="F23" s="12"/>
      <c r="G23" s="12"/>
      <c r="H23" s="12"/>
    </row>
    <row r="24" spans="1:8" s="3" customFormat="1" ht="13.35" customHeight="1">
      <c r="B24" s="13"/>
      <c r="C24" s="14"/>
      <c r="D24" s="14"/>
      <c r="E24" s="14"/>
      <c r="F24" s="14"/>
      <c r="G24" s="14"/>
      <c r="H24" s="14"/>
    </row>
    <row r="25" spans="1:8" s="3" customFormat="1" ht="13.35" customHeight="1">
      <c r="A25" s="3">
        <v>206</v>
      </c>
      <c r="B25" s="10" t="s">
        <v>654</v>
      </c>
      <c r="C25" s="12" t="s">
        <v>319</v>
      </c>
      <c r="D25" s="11" t="s">
        <v>656</v>
      </c>
      <c r="E25" s="164" t="s">
        <v>100</v>
      </c>
      <c r="F25" s="54">
        <f>SUM(H17:H21)</f>
        <v>230000</v>
      </c>
      <c r="G25" s="180">
        <v>7.4999999999999997E-2</v>
      </c>
      <c r="H25" s="54">
        <f>G25*F25</f>
        <v>17250</v>
      </c>
    </row>
    <row r="26" spans="1:8" s="3" customFormat="1" ht="13.35" customHeight="1">
      <c r="B26" s="13"/>
      <c r="C26" s="14"/>
      <c r="D26" s="14"/>
      <c r="E26" s="14"/>
      <c r="F26" s="14"/>
      <c r="G26" s="14"/>
      <c r="H26" s="14"/>
    </row>
    <row r="27" spans="1:8" s="3" customFormat="1" ht="13.35" customHeight="1">
      <c r="A27" s="3">
        <v>207</v>
      </c>
      <c r="B27" s="10"/>
      <c r="C27" s="12"/>
      <c r="D27" s="11"/>
      <c r="E27" s="15"/>
      <c r="F27" s="16"/>
      <c r="G27" s="12"/>
      <c r="H27" s="12"/>
    </row>
    <row r="28" spans="1:8" s="3" customFormat="1" ht="13.35" customHeight="1">
      <c r="B28" s="13"/>
      <c r="C28" s="14"/>
      <c r="D28" s="14"/>
      <c r="E28" s="14"/>
      <c r="F28" s="14"/>
      <c r="G28" s="14"/>
      <c r="H28" s="14"/>
    </row>
    <row r="29" spans="1:8" s="3" customFormat="1" ht="13.35" customHeight="1">
      <c r="A29" s="3">
        <v>208</v>
      </c>
      <c r="B29" s="10"/>
      <c r="C29" s="12"/>
      <c r="D29" s="11"/>
      <c r="E29" s="15"/>
      <c r="F29" s="16"/>
      <c r="G29" s="12"/>
      <c r="H29" s="12"/>
    </row>
    <row r="30" spans="1:8" s="3" customFormat="1" ht="13.35" customHeight="1">
      <c r="B30" s="13"/>
      <c r="C30" s="14"/>
      <c r="D30" s="14"/>
      <c r="E30" s="14"/>
      <c r="F30" s="14"/>
      <c r="G30" s="14"/>
      <c r="H30" s="14"/>
    </row>
    <row r="31" spans="1:8" s="3" customFormat="1" ht="13.35" customHeight="1">
      <c r="A31" s="3">
        <v>209</v>
      </c>
      <c r="B31" s="10"/>
      <c r="C31" s="12"/>
      <c r="D31" s="11"/>
      <c r="E31" s="15"/>
      <c r="F31" s="16"/>
      <c r="G31" s="12"/>
      <c r="H31" s="12"/>
    </row>
    <row r="32" spans="1:8" s="3" customFormat="1" ht="13.35" customHeight="1">
      <c r="B32" s="13"/>
      <c r="C32" s="14"/>
      <c r="D32" s="14"/>
      <c r="E32" s="14"/>
      <c r="F32" s="14"/>
      <c r="G32" s="14"/>
      <c r="H32" s="14"/>
    </row>
    <row r="33" spans="1:8" s="3" customFormat="1" ht="15" customHeight="1">
      <c r="A33" s="3">
        <v>210</v>
      </c>
      <c r="B33" s="10"/>
      <c r="C33" s="12"/>
      <c r="D33" s="11"/>
      <c r="E33" s="15"/>
      <c r="F33" s="16"/>
      <c r="G33" s="12"/>
      <c r="H33" s="12"/>
    </row>
    <row r="34" spans="1:8" s="3" customFormat="1" ht="13.35" customHeight="1">
      <c r="B34" s="13"/>
      <c r="C34" s="14"/>
      <c r="D34" s="14"/>
      <c r="E34" s="14"/>
      <c r="F34" s="14"/>
      <c r="G34" s="14"/>
      <c r="H34" s="14"/>
    </row>
    <row r="35" spans="1:8" s="3" customFormat="1" ht="13.35" customHeight="1">
      <c r="A35" s="3">
        <v>211</v>
      </c>
      <c r="B35" s="10"/>
      <c r="C35" s="12"/>
      <c r="D35" s="11"/>
      <c r="E35" s="15"/>
      <c r="F35" s="16"/>
      <c r="G35" s="12"/>
      <c r="H35" s="12"/>
    </row>
    <row r="36" spans="1:8" s="3" customFormat="1" ht="13.35" customHeight="1">
      <c r="B36" s="13"/>
      <c r="C36" s="14"/>
      <c r="D36" s="14"/>
      <c r="E36" s="14"/>
      <c r="F36" s="14"/>
      <c r="G36" s="14"/>
      <c r="H36" s="14"/>
    </row>
    <row r="37" spans="1:8" s="3" customFormat="1" ht="18" customHeight="1">
      <c r="A37" s="3">
        <v>212</v>
      </c>
      <c r="B37" s="10"/>
      <c r="C37" s="12"/>
      <c r="D37" s="11"/>
      <c r="E37" s="15"/>
      <c r="F37" s="16"/>
      <c r="G37" s="12"/>
      <c r="H37" s="12"/>
    </row>
    <row r="38" spans="1:8" s="3" customFormat="1" ht="13.35" customHeight="1">
      <c r="B38" s="13"/>
      <c r="C38" s="14"/>
      <c r="D38" s="14"/>
      <c r="E38" s="14"/>
      <c r="F38" s="14"/>
      <c r="G38" s="14"/>
      <c r="H38" s="14"/>
    </row>
    <row r="39" spans="1:8" s="3" customFormat="1" ht="17.25" customHeight="1">
      <c r="A39" s="3">
        <v>213</v>
      </c>
      <c r="B39" s="10"/>
      <c r="C39" s="12"/>
      <c r="D39" s="11"/>
      <c r="E39" s="15"/>
      <c r="F39" s="16"/>
      <c r="G39" s="12"/>
      <c r="H39" s="12"/>
    </row>
    <row r="40" spans="1:8" s="3" customFormat="1" ht="13.35" customHeight="1">
      <c r="B40" s="13"/>
      <c r="C40" s="14"/>
      <c r="D40" s="14"/>
      <c r="E40" s="14"/>
      <c r="F40" s="14"/>
      <c r="G40" s="14"/>
      <c r="H40" s="14"/>
    </row>
    <row r="41" spans="1:8" s="3" customFormat="1" ht="13.35" customHeight="1">
      <c r="A41" s="3">
        <v>214</v>
      </c>
      <c r="B41" s="10"/>
      <c r="C41" s="12"/>
      <c r="D41" s="11"/>
      <c r="E41" s="15"/>
      <c r="F41" s="16"/>
      <c r="G41" s="12"/>
      <c r="H41" s="12"/>
    </row>
    <row r="42" spans="1:8" s="3" customFormat="1" ht="13.35" customHeight="1">
      <c r="B42" s="13"/>
      <c r="C42" s="14"/>
      <c r="D42" s="14"/>
      <c r="E42" s="14"/>
      <c r="F42" s="14"/>
      <c r="G42" s="14"/>
      <c r="H42" s="14"/>
    </row>
    <row r="43" spans="1:8" s="3" customFormat="1" ht="13.35" customHeight="1">
      <c r="A43" s="3">
        <v>215</v>
      </c>
      <c r="B43" s="10"/>
      <c r="C43" s="12"/>
      <c r="D43" s="11"/>
      <c r="E43" s="15"/>
      <c r="F43" s="16"/>
      <c r="G43" s="12"/>
      <c r="H43" s="12"/>
    </row>
    <row r="44" spans="1:8" s="3" customFormat="1" ht="13.35" customHeight="1">
      <c r="B44" s="13"/>
      <c r="C44" s="13"/>
      <c r="D44" s="13"/>
      <c r="E44" s="13"/>
      <c r="F44" s="13"/>
      <c r="G44" s="13"/>
      <c r="H44" s="13"/>
    </row>
    <row r="45" spans="1:8" s="3" customFormat="1" ht="13.35" customHeight="1">
      <c r="B45" s="10"/>
      <c r="C45" s="12"/>
      <c r="D45" s="11"/>
      <c r="E45" s="15"/>
      <c r="F45" s="16"/>
      <c r="G45" s="12"/>
      <c r="H45" s="12"/>
    </row>
    <row r="46" spans="1:8" s="3" customFormat="1" ht="13.35" customHeight="1">
      <c r="B46" s="13"/>
      <c r="C46" s="13"/>
      <c r="D46" s="13"/>
      <c r="E46" s="13"/>
      <c r="F46" s="13"/>
      <c r="G46" s="13"/>
      <c r="H46" s="13"/>
    </row>
    <row r="47" spans="1:8" s="3" customFormat="1" ht="13.35" customHeight="1">
      <c r="B47" s="10"/>
      <c r="C47" s="12"/>
      <c r="D47" s="11"/>
      <c r="E47" s="15"/>
      <c r="F47" s="16"/>
      <c r="G47" s="12"/>
      <c r="H47" s="12"/>
    </row>
    <row r="48" spans="1:8" s="3" customFormat="1" ht="13.35" customHeight="1">
      <c r="B48" s="13"/>
      <c r="C48" s="13"/>
      <c r="D48" s="13"/>
      <c r="E48" s="13"/>
      <c r="F48" s="13"/>
      <c r="G48" s="13"/>
      <c r="H48" s="13"/>
    </row>
    <row r="49" spans="1:8" s="3" customFormat="1" ht="13.35" customHeight="1">
      <c r="B49" s="10"/>
      <c r="C49" s="12"/>
      <c r="D49" s="11"/>
      <c r="E49" s="15"/>
      <c r="F49" s="16"/>
      <c r="G49" s="12"/>
      <c r="H49" s="12"/>
    </row>
    <row r="50" spans="1:8" s="3" customFormat="1" ht="13.35" customHeight="1">
      <c r="B50" s="13"/>
      <c r="C50" s="13"/>
      <c r="D50" s="13"/>
      <c r="E50" s="13"/>
      <c r="F50" s="13"/>
      <c r="G50" s="13"/>
      <c r="H50" s="13"/>
    </row>
    <row r="51" spans="1:8" s="3" customFormat="1" ht="13.35" customHeight="1">
      <c r="B51" s="10"/>
      <c r="C51" s="12"/>
      <c r="D51" s="11"/>
      <c r="E51" s="15"/>
      <c r="F51" s="16"/>
      <c r="G51" s="12"/>
      <c r="H51" s="12"/>
    </row>
    <row r="52" spans="1:8" s="3" customFormat="1" ht="13.35" customHeight="1">
      <c r="B52" s="13"/>
      <c r="C52" s="13"/>
      <c r="D52" s="13"/>
      <c r="E52" s="13"/>
      <c r="F52" s="13"/>
      <c r="G52" s="13"/>
      <c r="H52" s="13"/>
    </row>
    <row r="53" spans="1:8" s="3" customFormat="1" ht="13.35" customHeight="1">
      <c r="B53" s="10"/>
      <c r="C53" s="12"/>
      <c r="D53" s="11"/>
      <c r="E53" s="15"/>
      <c r="F53" s="16"/>
      <c r="G53" s="12"/>
      <c r="H53" s="12"/>
    </row>
    <row r="54" spans="1:8" s="3" customFormat="1" ht="13.35" customHeight="1">
      <c r="B54" s="13"/>
      <c r="C54" s="14"/>
      <c r="D54" s="14"/>
      <c r="E54" s="14"/>
      <c r="F54" s="14"/>
      <c r="G54" s="14"/>
      <c r="H54" s="14"/>
    </row>
    <row r="55" spans="1:8" s="3" customFormat="1" ht="13.35" customHeight="1">
      <c r="B55" s="40"/>
      <c r="C55" s="41"/>
      <c r="D55" s="41"/>
      <c r="E55" s="15"/>
      <c r="F55" s="16"/>
      <c r="G55" s="41"/>
      <c r="H55" s="41"/>
    </row>
    <row r="56" spans="1:8" s="3" customFormat="1" ht="13.35" customHeight="1">
      <c r="B56" s="13"/>
      <c r="C56" s="14"/>
      <c r="D56" s="14"/>
      <c r="E56" s="14"/>
      <c r="F56" s="14"/>
      <c r="G56" s="14"/>
      <c r="H56" s="14"/>
    </row>
    <row r="57" spans="1:8" s="3" customFormat="1" ht="13.35" customHeight="1">
      <c r="A57" s="3">
        <v>216</v>
      </c>
      <c r="B57" s="10"/>
      <c r="C57" s="11"/>
      <c r="D57" s="11"/>
      <c r="E57" s="15"/>
      <c r="F57" s="16"/>
      <c r="G57" s="12"/>
      <c r="H57" s="12"/>
    </row>
    <row r="58" spans="1:8" s="3" customFormat="1" ht="13.35" customHeight="1">
      <c r="B58" s="13"/>
      <c r="C58" s="14"/>
      <c r="D58" s="14"/>
      <c r="E58" s="14"/>
      <c r="F58" s="14"/>
      <c r="G58" s="14"/>
      <c r="H58" s="14"/>
    </row>
    <row r="59" spans="1:8" s="3" customFormat="1" ht="13.35" customHeight="1">
      <c r="A59" s="3">
        <v>217</v>
      </c>
      <c r="B59" s="10"/>
      <c r="C59" s="11"/>
      <c r="D59" s="11"/>
      <c r="E59" s="15"/>
      <c r="F59" s="16"/>
      <c r="G59" s="12"/>
      <c r="H59" s="12"/>
    </row>
    <row r="60" spans="1:8" s="3" customFormat="1" ht="13.35" customHeight="1">
      <c r="B60" s="13"/>
      <c r="C60" s="13"/>
      <c r="D60" s="13"/>
      <c r="E60" s="13"/>
      <c r="F60" s="13"/>
      <c r="G60" s="13"/>
      <c r="H60" s="13"/>
    </row>
    <row r="61" spans="1:8" s="4" customFormat="1" ht="21.4" customHeight="1">
      <c r="B61" s="19" t="s">
        <v>62</v>
      </c>
      <c r="C61" s="20"/>
      <c r="D61" s="21"/>
      <c r="E61" s="21"/>
      <c r="F61" s="21"/>
      <c r="G61" s="21"/>
      <c r="H61" s="53"/>
    </row>
    <row r="62" spans="1:8" s="1" customFormat="1" ht="13.35" customHeight="1">
      <c r="D62" s="22"/>
    </row>
    <row r="63" spans="1:8">
      <c r="B63" s="6" t="str">
        <f>B1</f>
        <v>CP037_03: UPGRADING OF MADIKWE SPORTS FACILITY</v>
      </c>
    </row>
    <row r="64" spans="1:8">
      <c r="B64" s="6" t="str">
        <f>B2</f>
        <v>TENDER BOQ</v>
      </c>
    </row>
    <row r="65" spans="2:8">
      <c r="B65" s="1"/>
      <c r="C65" s="1"/>
      <c r="D65" s="27" t="s">
        <v>130</v>
      </c>
      <c r="E65" s="1"/>
      <c r="F65" s="1"/>
      <c r="G65" s="1"/>
      <c r="H65" s="1"/>
    </row>
    <row r="66" spans="2:8">
      <c r="B66" s="28" t="s">
        <v>8</v>
      </c>
      <c r="C66" s="28" t="s">
        <v>131</v>
      </c>
      <c r="D66" s="28" t="s">
        <v>3</v>
      </c>
      <c r="E66" s="28" t="s">
        <v>8</v>
      </c>
      <c r="F66" s="28" t="s">
        <v>8</v>
      </c>
      <c r="G66" s="28" t="s">
        <v>8</v>
      </c>
      <c r="H66" s="28" t="s">
        <v>7</v>
      </c>
    </row>
    <row r="67" spans="2:8">
      <c r="B67" s="30"/>
      <c r="C67" s="30"/>
      <c r="D67" s="30"/>
      <c r="E67" s="30"/>
      <c r="F67" s="30"/>
      <c r="G67" s="30"/>
      <c r="H67" s="33"/>
    </row>
    <row r="68" spans="2:8">
      <c r="B68" s="3"/>
      <c r="C68" s="29" t="s">
        <v>132</v>
      </c>
      <c r="D68" s="29" t="s">
        <v>650</v>
      </c>
      <c r="E68" s="3"/>
      <c r="F68" s="3"/>
      <c r="G68" s="3"/>
      <c r="H68" s="57"/>
    </row>
    <row r="69" spans="2:8">
      <c r="B69" s="30"/>
      <c r="C69" s="30"/>
      <c r="D69" s="30"/>
      <c r="E69" s="30"/>
      <c r="F69" s="30"/>
      <c r="G69" s="30"/>
      <c r="H69" s="33"/>
    </row>
    <row r="70" spans="2:8">
      <c r="B70" s="3"/>
      <c r="C70" s="29"/>
      <c r="D70" s="29"/>
      <c r="E70" s="3"/>
      <c r="F70" s="3"/>
      <c r="G70" s="3"/>
      <c r="H70" s="32"/>
    </row>
    <row r="71" spans="2:8">
      <c r="B71" s="30"/>
      <c r="C71" s="30"/>
      <c r="D71" s="30"/>
      <c r="E71" s="30"/>
      <c r="F71" s="30"/>
      <c r="G71" s="30"/>
      <c r="H71" s="33"/>
    </row>
    <row r="72" spans="2:8">
      <c r="B72" s="3"/>
      <c r="C72" s="29"/>
      <c r="D72" s="29"/>
      <c r="E72" s="3"/>
      <c r="F72" s="3"/>
      <c r="G72" s="3"/>
      <c r="H72" s="32"/>
    </row>
    <row r="73" spans="2:8">
      <c r="B73" s="30"/>
      <c r="C73" s="30"/>
      <c r="D73" s="30"/>
      <c r="E73" s="30"/>
      <c r="F73" s="30"/>
      <c r="G73" s="30"/>
      <c r="H73" s="33"/>
    </row>
    <row r="74" spans="2:8">
      <c r="B74" s="3"/>
      <c r="C74" s="29"/>
      <c r="D74" s="29"/>
      <c r="E74" s="3"/>
      <c r="F74" s="3"/>
      <c r="G74" s="3"/>
      <c r="H74" s="32"/>
    </row>
    <row r="75" spans="2:8">
      <c r="B75" s="30"/>
      <c r="C75" s="30"/>
      <c r="D75" s="30"/>
      <c r="E75" s="30"/>
      <c r="F75" s="30"/>
      <c r="G75" s="30"/>
      <c r="H75" s="33"/>
    </row>
    <row r="76" spans="2:8">
      <c r="B76" s="4"/>
      <c r="C76" s="31" t="s">
        <v>136</v>
      </c>
      <c r="D76" s="4"/>
      <c r="E76" s="4"/>
      <c r="F76" s="4"/>
      <c r="G76" s="4"/>
      <c r="H76" s="58"/>
    </row>
    <row r="77" spans="2:8">
      <c r="B77" s="3"/>
      <c r="C77" s="3"/>
      <c r="D77" s="3"/>
      <c r="E77" s="3"/>
      <c r="F77" s="3"/>
      <c r="G77" s="3"/>
      <c r="H77" s="3"/>
    </row>
    <row r="78" spans="2:8">
      <c r="B78" s="3"/>
      <c r="C78" s="3"/>
      <c r="D78" s="3"/>
      <c r="E78" s="3"/>
      <c r="F78" s="3"/>
      <c r="G78" s="3"/>
      <c r="H78" s="3"/>
    </row>
    <row r="79" spans="2:8">
      <c r="B79" s="3"/>
      <c r="C79" s="3"/>
      <c r="D79" s="3"/>
      <c r="E79" s="3"/>
      <c r="F79" s="3"/>
      <c r="G79" s="3"/>
      <c r="H79" s="3"/>
    </row>
    <row r="80" spans="2:8">
      <c r="B80" s="3"/>
      <c r="C80" s="3"/>
      <c r="D80" s="3"/>
      <c r="E80" s="3"/>
      <c r="F80" s="3"/>
      <c r="G80" s="3"/>
      <c r="H80" s="90"/>
    </row>
    <row r="81" spans="2:8">
      <c r="B81" s="3"/>
      <c r="C81" s="3"/>
      <c r="D81" s="3"/>
      <c r="E81" s="3"/>
      <c r="F81" s="3"/>
      <c r="G81" s="3"/>
      <c r="H81" s="3"/>
    </row>
    <row r="82" spans="2:8">
      <c r="B82" s="3"/>
      <c r="C82" s="3"/>
      <c r="D82" s="3"/>
      <c r="E82" s="3"/>
      <c r="F82" s="3"/>
      <c r="G82" s="3"/>
      <c r="H82" s="3"/>
    </row>
    <row r="83" spans="2:8">
      <c r="B83" s="3"/>
      <c r="C83" s="3"/>
      <c r="D83" s="3"/>
      <c r="E83" s="3"/>
      <c r="F83" s="3"/>
      <c r="G83" s="3"/>
      <c r="H83" s="3"/>
    </row>
    <row r="84" spans="2:8">
      <c r="B84" s="3"/>
      <c r="C84" s="3"/>
      <c r="D84" s="3"/>
      <c r="E84" s="3"/>
      <c r="F84" s="3"/>
      <c r="G84" s="3"/>
      <c r="H84" s="3"/>
    </row>
    <row r="85" spans="2:8">
      <c r="B85" s="3"/>
      <c r="C85" s="3"/>
      <c r="D85" s="3"/>
      <c r="E85" s="3"/>
      <c r="F85" s="3"/>
      <c r="G85" s="3"/>
      <c r="H85" s="3"/>
    </row>
    <row r="86" spans="2:8">
      <c r="B86" s="3"/>
      <c r="C86" s="3"/>
      <c r="D86" s="3"/>
      <c r="E86" s="3"/>
      <c r="F86" s="3"/>
      <c r="G86" s="3"/>
      <c r="H86" s="3"/>
    </row>
    <row r="87" spans="2:8">
      <c r="B87" s="3"/>
      <c r="C87" s="3"/>
      <c r="D87" s="3"/>
      <c r="E87" s="3"/>
      <c r="F87" s="3"/>
      <c r="G87" s="3"/>
      <c r="H87" s="3"/>
    </row>
    <row r="88" spans="2:8">
      <c r="B88" s="3"/>
      <c r="C88" s="3"/>
      <c r="D88" s="3"/>
      <c r="E88" s="3"/>
      <c r="F88" s="3"/>
      <c r="G88" s="3"/>
      <c r="H88" s="3"/>
    </row>
    <row r="89" spans="2:8">
      <c r="B89" s="3"/>
      <c r="C89" s="3"/>
      <c r="D89" s="3"/>
      <c r="E89" s="3"/>
      <c r="F89" s="3"/>
      <c r="G89" s="3"/>
      <c r="H89" s="3"/>
    </row>
    <row r="90" spans="2:8">
      <c r="B90" s="3"/>
      <c r="C90" s="3"/>
      <c r="D90" s="3"/>
      <c r="E90" s="3"/>
      <c r="F90" s="3"/>
      <c r="G90" s="3"/>
      <c r="H90" s="3"/>
    </row>
    <row r="91" spans="2:8">
      <c r="B91" s="3"/>
      <c r="C91" s="3"/>
      <c r="D91" s="3"/>
      <c r="E91" s="3"/>
      <c r="F91" s="3"/>
      <c r="G91" s="3"/>
      <c r="H91" s="3"/>
    </row>
    <row r="92" spans="2:8">
      <c r="B92" s="3"/>
      <c r="C92" s="3"/>
      <c r="D92" s="3"/>
      <c r="E92" s="3"/>
      <c r="F92" s="3"/>
      <c r="G92" s="3"/>
      <c r="H92" s="3"/>
    </row>
    <row r="93" spans="2:8">
      <c r="B93" s="3"/>
      <c r="C93" s="3"/>
      <c r="D93" s="3"/>
      <c r="E93" s="3"/>
      <c r="F93" s="3"/>
      <c r="G93" s="3"/>
      <c r="H93" s="3"/>
    </row>
    <row r="94" spans="2:8">
      <c r="B94" s="3"/>
      <c r="C94" s="3"/>
      <c r="D94" s="3"/>
      <c r="E94" s="3"/>
      <c r="F94" s="3"/>
      <c r="G94" s="3"/>
      <c r="H94" s="3"/>
    </row>
    <row r="95" spans="2:8">
      <c r="B95" s="3"/>
      <c r="C95" s="3"/>
      <c r="D95" s="3"/>
      <c r="E95" s="3"/>
      <c r="F95" s="3"/>
      <c r="G95" s="3"/>
      <c r="H95" s="3"/>
    </row>
    <row r="96" spans="2:8">
      <c r="B96" s="3"/>
      <c r="C96" s="3"/>
      <c r="D96" s="3"/>
      <c r="E96" s="3"/>
      <c r="F96" s="3"/>
      <c r="G96" s="3"/>
      <c r="H96" s="3"/>
    </row>
    <row r="97" spans="2:8">
      <c r="B97" s="3"/>
      <c r="C97" s="3"/>
      <c r="D97" s="3"/>
      <c r="E97" s="3"/>
      <c r="F97" s="3"/>
      <c r="G97" s="3"/>
      <c r="H97" s="3"/>
    </row>
    <row r="98" spans="2:8">
      <c r="B98" s="3"/>
      <c r="C98" s="3"/>
      <c r="D98" s="3"/>
      <c r="E98" s="3"/>
      <c r="F98" s="3"/>
      <c r="G98" s="3"/>
      <c r="H98" s="3"/>
    </row>
    <row r="99" spans="2:8">
      <c r="B99" s="3"/>
      <c r="C99" s="3"/>
      <c r="D99" s="3"/>
      <c r="E99" s="3"/>
      <c r="F99" s="3"/>
      <c r="G99" s="3"/>
      <c r="H99" s="3"/>
    </row>
    <row r="100" spans="2:8">
      <c r="B100" s="3"/>
      <c r="C100" s="3"/>
      <c r="D100" s="3"/>
      <c r="E100" s="3"/>
      <c r="F100" s="3"/>
      <c r="G100" s="3"/>
      <c r="H100" s="3"/>
    </row>
    <row r="101" spans="2:8">
      <c r="B101" s="3"/>
      <c r="C101" s="3"/>
      <c r="D101" s="3"/>
      <c r="E101" s="3"/>
      <c r="F101" s="3"/>
      <c r="G101" s="3"/>
      <c r="H101" s="3"/>
    </row>
    <row r="102" spans="2:8">
      <c r="B102" s="3"/>
      <c r="C102" s="3"/>
      <c r="D102" s="3"/>
      <c r="E102" s="3"/>
      <c r="F102" s="3"/>
      <c r="G102" s="3"/>
      <c r="H102" s="3"/>
    </row>
    <row r="103" spans="2:8">
      <c r="B103" s="3"/>
      <c r="C103" s="3"/>
      <c r="D103" s="3"/>
      <c r="E103" s="3"/>
      <c r="F103" s="3"/>
      <c r="G103" s="3"/>
      <c r="H103" s="3"/>
    </row>
    <row r="104" spans="2:8">
      <c r="B104" s="3"/>
      <c r="C104" s="3"/>
      <c r="D104" s="3"/>
      <c r="E104" s="3"/>
      <c r="F104" s="3"/>
      <c r="G104" s="3"/>
      <c r="H104" s="3"/>
    </row>
    <row r="105" spans="2:8">
      <c r="B105" s="3"/>
      <c r="C105" s="3"/>
      <c r="D105" s="3"/>
      <c r="E105" s="3"/>
      <c r="F105" s="3"/>
      <c r="G105" s="3"/>
      <c r="H105" s="3"/>
    </row>
    <row r="106" spans="2:8">
      <c r="B106" s="3"/>
      <c r="C106" s="3"/>
      <c r="D106" s="3"/>
      <c r="E106" s="3"/>
      <c r="F106" s="3"/>
      <c r="G106" s="3"/>
      <c r="H106" s="3"/>
    </row>
    <row r="107" spans="2:8">
      <c r="B107" s="3"/>
      <c r="C107" s="3"/>
      <c r="D107" s="3"/>
      <c r="E107" s="3"/>
      <c r="F107" s="3"/>
      <c r="G107" s="3"/>
      <c r="H107" s="3"/>
    </row>
    <row r="108" spans="2:8">
      <c r="B108" s="3"/>
      <c r="C108" s="3"/>
      <c r="D108" s="3"/>
      <c r="E108" s="3"/>
      <c r="F108" s="3"/>
      <c r="G108" s="3"/>
      <c r="H108" s="3"/>
    </row>
    <row r="109" spans="2:8">
      <c r="B109" s="3"/>
      <c r="C109" s="3"/>
      <c r="D109" s="3"/>
      <c r="E109" s="3"/>
      <c r="F109" s="3"/>
      <c r="G109" s="3"/>
      <c r="H109" s="3"/>
    </row>
    <row r="110" spans="2:8">
      <c r="B110" s="3"/>
      <c r="C110" s="3"/>
      <c r="D110" s="3"/>
      <c r="E110" s="3"/>
      <c r="F110" s="3"/>
      <c r="G110" s="3"/>
      <c r="H110" s="3"/>
    </row>
    <row r="111" spans="2:8">
      <c r="B111" s="3"/>
      <c r="C111" s="3"/>
      <c r="D111" s="3"/>
      <c r="E111" s="3"/>
      <c r="F111" s="3"/>
      <c r="G111" s="3"/>
      <c r="H111" s="3"/>
    </row>
    <row r="112" spans="2:8">
      <c r="B112" s="3"/>
      <c r="C112" s="3"/>
      <c r="D112" s="3"/>
      <c r="E112" s="3"/>
      <c r="F112" s="3"/>
      <c r="G112" s="3"/>
      <c r="H112" s="3"/>
    </row>
    <row r="113" spans="2:8">
      <c r="B113" s="3"/>
      <c r="C113" s="3"/>
      <c r="D113" s="3"/>
      <c r="E113" s="3"/>
      <c r="F113" s="3"/>
      <c r="G113" s="3"/>
      <c r="H113" s="3"/>
    </row>
    <row r="114" spans="2:8">
      <c r="B114" s="3"/>
      <c r="C114" s="3"/>
      <c r="D114" s="3"/>
      <c r="E114" s="3"/>
      <c r="F114" s="3"/>
      <c r="G114" s="3"/>
      <c r="H114" s="3"/>
    </row>
    <row r="115" spans="2:8">
      <c r="B115" s="3"/>
      <c r="C115" s="3"/>
      <c r="D115" s="3"/>
      <c r="E115" s="3"/>
      <c r="F115" s="3"/>
      <c r="G115" s="3"/>
      <c r="H115" s="3"/>
    </row>
    <row r="116" spans="2:8">
      <c r="B116" s="3"/>
      <c r="C116" s="3"/>
      <c r="D116" s="3"/>
      <c r="E116" s="3"/>
      <c r="F116" s="3"/>
      <c r="G116" s="3"/>
      <c r="H116" s="3"/>
    </row>
    <row r="117" spans="2:8">
      <c r="B117" s="3"/>
      <c r="C117" s="3"/>
      <c r="D117" s="3"/>
      <c r="E117" s="3"/>
      <c r="F117" s="3"/>
      <c r="G117" s="3"/>
      <c r="H117" s="3"/>
    </row>
    <row r="118" spans="2:8">
      <c r="B118" s="3"/>
      <c r="C118" s="3"/>
      <c r="D118" s="3"/>
      <c r="E118" s="3"/>
      <c r="F118" s="3"/>
      <c r="G118" s="3"/>
      <c r="H118" s="3"/>
    </row>
    <row r="119" spans="2:8">
      <c r="B119" s="3"/>
      <c r="C119" s="3"/>
      <c r="D119" s="3"/>
      <c r="E119" s="3"/>
      <c r="F119" s="3"/>
      <c r="G119" s="3"/>
      <c r="H119" s="3"/>
    </row>
    <row r="120" spans="2:8">
      <c r="B120" s="3"/>
      <c r="C120" s="3"/>
      <c r="D120" s="3"/>
      <c r="E120" s="3"/>
      <c r="F120" s="3"/>
      <c r="G120" s="3"/>
      <c r="H120" s="3"/>
    </row>
    <row r="121" spans="2:8">
      <c r="B121" s="3"/>
      <c r="C121" s="3"/>
      <c r="D121" s="3"/>
      <c r="E121" s="3"/>
      <c r="F121" s="3"/>
      <c r="G121" s="3"/>
      <c r="H121" s="3"/>
    </row>
    <row r="122" spans="2:8">
      <c r="B122" s="3"/>
      <c r="C122" s="3"/>
      <c r="D122" s="3"/>
      <c r="E122" s="3"/>
      <c r="F122" s="3"/>
      <c r="G122" s="3"/>
      <c r="H122" s="3"/>
    </row>
    <row r="123" spans="2:8">
      <c r="B123" s="3"/>
      <c r="C123" s="3"/>
      <c r="D123" s="3"/>
      <c r="E123" s="3"/>
      <c r="F123" s="3"/>
      <c r="G123" s="3"/>
      <c r="H123" s="3"/>
    </row>
    <row r="124" spans="2:8">
      <c r="B124" s="3"/>
      <c r="C124" s="3"/>
      <c r="D124" s="3"/>
      <c r="E124" s="3"/>
      <c r="F124" s="3"/>
      <c r="G124" s="3"/>
      <c r="H124" s="3"/>
    </row>
    <row r="125" spans="2:8">
      <c r="B125" s="1"/>
      <c r="C125" s="1"/>
      <c r="D125" s="22"/>
      <c r="E125" s="1"/>
      <c r="F125" s="1"/>
      <c r="G125" s="1"/>
      <c r="H125" s="1"/>
    </row>
  </sheetData>
  <pageMargins left="0.59027779999999996" right="0.27569440000000001" top="0.39374999999999999" bottom="0.39374999999999999" header="0.3" footer="0.3"/>
  <pageSetup paperSize="9" scale="84" orientation="portrait" r:id="rId1"/>
  <rowBreaks count="1" manualBreakCount="1">
    <brk id="6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0"/>
  <sheetViews>
    <sheetView showGridLines="0" tabSelected="1" view="pageBreakPreview" topLeftCell="B132" zoomScale="89" zoomScaleNormal="100" zoomScaleSheetLayoutView="89" workbookViewId="0">
      <selection activeCell="L7" sqref="L7"/>
    </sheetView>
  </sheetViews>
  <sheetFormatPr defaultColWidth="9.140625" defaultRowHeight="15"/>
  <cols>
    <col min="1" max="1" width="5.42578125" style="5" hidden="1" customWidth="1"/>
    <col min="2" max="2" width="8.5703125" style="5" customWidth="1"/>
    <col min="3" max="3" width="10.85546875" style="5" customWidth="1"/>
    <col min="4" max="4" width="42.5703125" style="5" customWidth="1"/>
    <col min="5" max="5" width="9.7109375" style="5" customWidth="1"/>
    <col min="6" max="6" width="11.140625" style="5" customWidth="1"/>
    <col min="7" max="7" width="14" style="5" customWidth="1"/>
    <col min="8" max="8" width="15.140625" style="5" customWidth="1"/>
    <col min="9" max="9" width="9.140625" style="5"/>
    <col min="10" max="10" width="12" style="5" bestFit="1" customWidth="1"/>
    <col min="11" max="11" width="9.140625" style="5"/>
    <col min="12" max="12" width="11.140625" style="5" bestFit="1" customWidth="1"/>
    <col min="13" max="13" width="10" style="5" bestFit="1" customWidth="1"/>
    <col min="14" max="14" width="10.85546875" style="5" bestFit="1" customWidth="1"/>
    <col min="15" max="16384" width="9.140625" style="5"/>
  </cols>
  <sheetData>
    <row r="1" spans="1:8" ht="15" customHeight="1">
      <c r="B1" s="6" t="s">
        <v>153</v>
      </c>
    </row>
    <row r="2" spans="1:8" ht="15" customHeight="1">
      <c r="B2" s="145" t="s">
        <v>688</v>
      </c>
    </row>
    <row r="3" spans="1:8" s="1" customFormat="1" ht="15" customHeight="1">
      <c r="H3" s="7" t="s">
        <v>631</v>
      </c>
    </row>
    <row r="4" spans="1:8" s="2" customFormat="1" ht="30.2" customHeight="1">
      <c r="B4" s="8" t="s">
        <v>1</v>
      </c>
      <c r="C4" s="8" t="s">
        <v>2</v>
      </c>
      <c r="D4" s="8" t="s">
        <v>3</v>
      </c>
      <c r="E4" s="8" t="s">
        <v>4</v>
      </c>
      <c r="F4" s="8" t="s">
        <v>5</v>
      </c>
      <c r="G4" s="8" t="s">
        <v>6</v>
      </c>
      <c r="H4" s="9" t="s">
        <v>7</v>
      </c>
    </row>
    <row r="5" spans="1:8" s="3" customFormat="1" ht="13.35" customHeight="1">
      <c r="A5" s="3">
        <v>622</v>
      </c>
      <c r="B5" s="17"/>
      <c r="C5" s="12"/>
      <c r="D5" s="11" t="s">
        <v>321</v>
      </c>
      <c r="E5" s="12"/>
      <c r="F5" s="12"/>
      <c r="G5" s="54"/>
      <c r="H5" s="54"/>
    </row>
    <row r="6" spans="1:8" s="3" customFormat="1" ht="13.35" customHeight="1">
      <c r="B6" s="13"/>
      <c r="C6" s="14"/>
      <c r="D6" s="14"/>
      <c r="E6" s="14"/>
      <c r="F6" s="14"/>
      <c r="G6" s="55"/>
      <c r="H6" s="55"/>
    </row>
    <row r="7" spans="1:8" s="3" customFormat="1" ht="16.899999999999999" customHeight="1">
      <c r="A7" s="3">
        <v>795</v>
      </c>
      <c r="B7" s="10" t="s">
        <v>258</v>
      </c>
      <c r="C7" s="12"/>
      <c r="D7" s="23" t="s">
        <v>115</v>
      </c>
      <c r="E7" s="12"/>
      <c r="F7" s="12"/>
      <c r="G7" s="54"/>
      <c r="H7" s="54"/>
    </row>
    <row r="8" spans="1:8" s="3" customFormat="1" ht="13.35" customHeight="1">
      <c r="B8" s="13"/>
      <c r="C8" s="14"/>
      <c r="D8" s="14"/>
      <c r="E8" s="14"/>
      <c r="F8" s="14"/>
      <c r="G8" s="55"/>
      <c r="H8" s="55"/>
    </row>
    <row r="9" spans="1:8" s="3" customFormat="1" ht="13.35" customHeight="1">
      <c r="B9" s="17"/>
      <c r="C9" s="24" t="s">
        <v>154</v>
      </c>
      <c r="D9" s="24" t="s">
        <v>116</v>
      </c>
      <c r="E9" s="12"/>
      <c r="F9" s="12"/>
      <c r="G9" s="54"/>
      <c r="H9" s="54"/>
    </row>
    <row r="10" spans="1:8" s="3" customFormat="1" ht="13.35" customHeight="1">
      <c r="B10" s="13"/>
      <c r="C10" s="14"/>
      <c r="D10" s="14"/>
      <c r="E10" s="14"/>
      <c r="F10" s="14"/>
      <c r="G10" s="55"/>
      <c r="H10" s="55"/>
    </row>
    <row r="11" spans="1:8" s="3" customFormat="1" ht="13.35" customHeight="1">
      <c r="B11" s="17"/>
      <c r="C11" s="11" t="s">
        <v>522</v>
      </c>
      <c r="D11" s="11" t="s">
        <v>156</v>
      </c>
      <c r="E11" s="12"/>
      <c r="F11" s="12"/>
      <c r="G11" s="54"/>
      <c r="H11" s="54"/>
    </row>
    <row r="12" spans="1:8" s="3" customFormat="1" ht="13.35" customHeight="1">
      <c r="B12" s="13"/>
      <c r="C12" s="14"/>
      <c r="D12" s="14"/>
      <c r="E12" s="14"/>
      <c r="F12" s="14"/>
      <c r="G12" s="55"/>
      <c r="H12" s="55"/>
    </row>
    <row r="13" spans="1:8" s="3" customFormat="1" ht="13.35" customHeight="1">
      <c r="A13" s="3">
        <v>630</v>
      </c>
      <c r="B13" s="10" t="s">
        <v>259</v>
      </c>
      <c r="C13" s="12"/>
      <c r="D13" s="11" t="s">
        <v>157</v>
      </c>
      <c r="E13" s="15" t="s">
        <v>98</v>
      </c>
      <c r="F13" s="25">
        <v>1</v>
      </c>
      <c r="G13" s="56">
        <v>10000</v>
      </c>
      <c r="H13" s="56">
        <f>F13*G13</f>
        <v>10000</v>
      </c>
    </row>
    <row r="14" spans="1:8" s="3" customFormat="1" ht="13.35" customHeight="1">
      <c r="B14" s="13"/>
      <c r="C14" s="13"/>
      <c r="D14" s="13"/>
      <c r="E14" s="13"/>
      <c r="F14" s="13"/>
      <c r="G14" s="13"/>
      <c r="H14" s="13"/>
    </row>
    <row r="15" spans="1:8" s="3" customFormat="1" ht="13.35" customHeight="1">
      <c r="A15" s="3">
        <v>631</v>
      </c>
      <c r="B15" s="17"/>
      <c r="C15" s="11" t="s">
        <v>118</v>
      </c>
      <c r="D15" s="11" t="s">
        <v>119</v>
      </c>
      <c r="E15" s="12"/>
      <c r="F15" s="12"/>
      <c r="G15" s="54"/>
      <c r="H15" s="54"/>
    </row>
    <row r="16" spans="1:8" s="3" customFormat="1" ht="13.35" customHeight="1">
      <c r="B16" s="13"/>
      <c r="C16" s="14"/>
      <c r="D16" s="14"/>
      <c r="E16" s="14"/>
      <c r="F16" s="14"/>
      <c r="G16" s="55"/>
      <c r="H16" s="55"/>
    </row>
    <row r="17" spans="1:10" s="3" customFormat="1" ht="15" customHeight="1">
      <c r="A17" s="3">
        <v>632</v>
      </c>
      <c r="B17" s="10" t="s">
        <v>260</v>
      </c>
      <c r="C17" s="12"/>
      <c r="D17" s="11" t="s">
        <v>158</v>
      </c>
      <c r="E17" s="15" t="s">
        <v>120</v>
      </c>
      <c r="F17" s="18">
        <v>20</v>
      </c>
      <c r="G17" s="56"/>
      <c r="H17" s="56"/>
    </row>
    <row r="18" spans="1:10" s="3" customFormat="1" ht="13.35" customHeight="1">
      <c r="B18" s="13"/>
      <c r="C18" s="14"/>
      <c r="D18" s="14"/>
      <c r="E18" s="14"/>
      <c r="F18" s="14"/>
      <c r="G18" s="55"/>
      <c r="H18" s="55"/>
    </row>
    <row r="19" spans="1:10" s="3" customFormat="1" ht="13.35" customHeight="1">
      <c r="B19" s="10" t="s">
        <v>261</v>
      </c>
      <c r="C19" s="24" t="s">
        <v>159</v>
      </c>
      <c r="D19" s="24" t="s">
        <v>122</v>
      </c>
      <c r="E19" s="12"/>
      <c r="F19" s="12"/>
      <c r="G19" s="54"/>
      <c r="H19" s="54"/>
    </row>
    <row r="20" spans="1:10" s="3" customFormat="1" ht="13.35" customHeight="1">
      <c r="B20" s="13"/>
      <c r="C20" s="14"/>
      <c r="D20" s="14"/>
      <c r="E20" s="14"/>
      <c r="F20" s="14"/>
      <c r="G20" s="55"/>
      <c r="H20" s="55"/>
    </row>
    <row r="21" spans="1:10" s="3" customFormat="1" ht="27.6" customHeight="1">
      <c r="A21" s="3">
        <v>636</v>
      </c>
      <c r="B21" s="10" t="s">
        <v>262</v>
      </c>
      <c r="C21" s="11" t="s">
        <v>306</v>
      </c>
      <c r="D21" s="11" t="s">
        <v>170</v>
      </c>
      <c r="E21" s="15" t="s">
        <v>124</v>
      </c>
      <c r="F21" s="16">
        <v>12000</v>
      </c>
      <c r="G21" s="56"/>
      <c r="H21" s="56"/>
      <c r="J21" s="39"/>
    </row>
    <row r="22" spans="1:10" s="3" customFormat="1" ht="13.35" customHeight="1">
      <c r="B22" s="13"/>
      <c r="C22" s="14"/>
      <c r="D22" s="14"/>
      <c r="E22" s="14"/>
      <c r="F22" s="14"/>
      <c r="G22" s="55"/>
      <c r="H22" s="55"/>
    </row>
    <row r="23" spans="1:10" s="3" customFormat="1" ht="27" customHeight="1">
      <c r="A23" s="3">
        <v>1781</v>
      </c>
      <c r="B23" s="10" t="s">
        <v>263</v>
      </c>
      <c r="C23" s="11" t="s">
        <v>14</v>
      </c>
      <c r="D23" s="11" t="s">
        <v>233</v>
      </c>
      <c r="E23" s="15" t="s">
        <v>137</v>
      </c>
      <c r="F23" s="18">
        <v>1200</v>
      </c>
      <c r="G23" s="56"/>
      <c r="H23" s="56"/>
    </row>
    <row r="24" spans="1:10" s="3" customFormat="1" ht="16.149999999999999" customHeight="1">
      <c r="B24" s="13"/>
      <c r="C24" s="13"/>
      <c r="D24" s="13"/>
      <c r="E24" s="13"/>
      <c r="F24" s="13"/>
      <c r="G24" s="102"/>
      <c r="H24" s="102"/>
    </row>
    <row r="25" spans="1:10" s="3" customFormat="1" ht="30.6" customHeight="1">
      <c r="B25" s="10" t="s">
        <v>264</v>
      </c>
      <c r="C25" s="11" t="s">
        <v>308</v>
      </c>
      <c r="D25" s="10" t="s">
        <v>307</v>
      </c>
      <c r="E25" s="15" t="s">
        <v>16</v>
      </c>
      <c r="F25" s="18">
        <v>1</v>
      </c>
      <c r="G25" s="56"/>
      <c r="H25" s="56"/>
    </row>
    <row r="26" spans="1:10" s="3" customFormat="1" ht="13.35" customHeight="1">
      <c r="B26" s="13"/>
      <c r="C26" s="14"/>
      <c r="D26" s="14"/>
      <c r="E26" s="14"/>
      <c r="F26" s="14"/>
      <c r="G26" s="55"/>
      <c r="H26" s="55"/>
    </row>
    <row r="27" spans="1:10" s="3" customFormat="1" ht="15" customHeight="1">
      <c r="A27" s="3">
        <v>646</v>
      </c>
      <c r="B27" s="17"/>
      <c r="C27" s="12"/>
      <c r="D27" s="23" t="s">
        <v>175</v>
      </c>
      <c r="E27" s="12"/>
      <c r="F27" s="12"/>
      <c r="G27" s="54"/>
      <c r="H27" s="54"/>
    </row>
    <row r="28" spans="1:10" s="3" customFormat="1" ht="13.35" customHeight="1">
      <c r="B28" s="13"/>
      <c r="C28" s="14"/>
      <c r="D28" s="14"/>
      <c r="E28" s="14"/>
      <c r="F28" s="14"/>
      <c r="G28" s="55"/>
      <c r="H28" s="55"/>
    </row>
    <row r="29" spans="1:10" s="3" customFormat="1" ht="30" customHeight="1">
      <c r="A29" s="3">
        <v>651</v>
      </c>
      <c r="B29" s="10" t="s">
        <v>265</v>
      </c>
      <c r="C29" s="24" t="s">
        <v>164</v>
      </c>
      <c r="D29" s="24" t="s">
        <v>165</v>
      </c>
      <c r="E29" s="12"/>
      <c r="F29" s="12"/>
      <c r="G29" s="54"/>
      <c r="H29" s="54"/>
    </row>
    <row r="30" spans="1:10" s="3" customFormat="1" ht="13.35" customHeight="1">
      <c r="B30" s="13"/>
      <c r="C30" s="14"/>
      <c r="D30" s="14"/>
      <c r="E30" s="14"/>
      <c r="F30" s="14"/>
      <c r="G30" s="55"/>
      <c r="H30" s="55"/>
    </row>
    <row r="31" spans="1:10" s="3" customFormat="1" ht="29.45" customHeight="1">
      <c r="A31" s="3">
        <v>793</v>
      </c>
      <c r="B31" s="10" t="s">
        <v>266</v>
      </c>
      <c r="C31" s="11" t="s">
        <v>45</v>
      </c>
      <c r="D31" s="11" t="s">
        <v>523</v>
      </c>
      <c r="E31" s="15" t="s">
        <v>120</v>
      </c>
      <c r="F31" s="25">
        <v>1100</v>
      </c>
      <c r="G31" s="56"/>
      <c r="H31" s="56"/>
    </row>
    <row r="32" spans="1:10" s="3" customFormat="1" ht="13.35" customHeight="1">
      <c r="B32" s="13"/>
      <c r="C32" s="14"/>
      <c r="D32" s="14"/>
      <c r="E32" s="14"/>
      <c r="F32" s="14"/>
      <c r="G32" s="55"/>
      <c r="H32" s="55"/>
    </row>
    <row r="33" spans="1:8" s="3" customFormat="1" ht="14.45" customHeight="1">
      <c r="A33" s="3">
        <v>653</v>
      </c>
      <c r="B33" s="10" t="s">
        <v>267</v>
      </c>
      <c r="C33" s="24" t="s">
        <v>287</v>
      </c>
      <c r="D33" s="24" t="s">
        <v>178</v>
      </c>
      <c r="E33" s="15"/>
      <c r="F33" s="18"/>
      <c r="G33" s="56"/>
      <c r="H33" s="56"/>
    </row>
    <row r="34" spans="1:8" s="3" customFormat="1" ht="13.35" customHeight="1">
      <c r="B34" s="13"/>
      <c r="C34" s="14"/>
      <c r="D34" s="14"/>
      <c r="E34" s="14"/>
      <c r="F34" s="14"/>
      <c r="G34" s="55"/>
      <c r="H34" s="55"/>
    </row>
    <row r="35" spans="1:8" s="3" customFormat="1" ht="28.15" customHeight="1">
      <c r="A35" s="3">
        <v>654</v>
      </c>
      <c r="B35" s="17" t="s">
        <v>268</v>
      </c>
      <c r="C35" s="11" t="s">
        <v>312</v>
      </c>
      <c r="D35" s="11" t="s">
        <v>176</v>
      </c>
      <c r="E35" s="15" t="s">
        <v>127</v>
      </c>
      <c r="F35" s="41">
        <v>25</v>
      </c>
      <c r="G35" s="54"/>
      <c r="H35" s="56"/>
    </row>
    <row r="36" spans="1:8" s="3" customFormat="1" ht="13.35" customHeight="1">
      <c r="B36" s="13"/>
      <c r="C36" s="14"/>
      <c r="D36" s="14"/>
      <c r="E36" s="14"/>
      <c r="F36" s="14"/>
      <c r="G36" s="55"/>
      <c r="H36" s="55"/>
    </row>
    <row r="37" spans="1:8" s="3" customFormat="1" ht="67.150000000000006" customHeight="1">
      <c r="A37" s="3">
        <v>655</v>
      </c>
      <c r="B37" s="10" t="s">
        <v>269</v>
      </c>
      <c r="C37" s="12" t="s">
        <v>311</v>
      </c>
      <c r="D37" s="11" t="s">
        <v>524</v>
      </c>
      <c r="E37" s="15" t="s">
        <v>125</v>
      </c>
      <c r="F37" s="12">
        <v>300</v>
      </c>
      <c r="G37" s="54"/>
      <c r="H37" s="56"/>
    </row>
    <row r="38" spans="1:8" s="3" customFormat="1" ht="13.35" customHeight="1">
      <c r="B38" s="13"/>
      <c r="C38" s="14"/>
      <c r="D38" s="14"/>
      <c r="E38" s="14"/>
      <c r="F38" s="14"/>
      <c r="G38" s="55"/>
      <c r="H38" s="55"/>
    </row>
    <row r="39" spans="1:8" s="3" customFormat="1" ht="81.599999999999994" customHeight="1">
      <c r="B39" s="10" t="s">
        <v>270</v>
      </c>
      <c r="C39" s="11" t="s">
        <v>311</v>
      </c>
      <c r="D39" s="11" t="s">
        <v>525</v>
      </c>
      <c r="E39" s="15" t="s">
        <v>125</v>
      </c>
      <c r="F39" s="12">
        <v>900</v>
      </c>
      <c r="G39" s="54"/>
      <c r="H39" s="54"/>
    </row>
    <row r="40" spans="1:8" s="3" customFormat="1" ht="13.35" customHeight="1">
      <c r="B40" s="13"/>
      <c r="C40" s="14"/>
      <c r="D40" s="14"/>
      <c r="E40" s="14"/>
      <c r="F40" s="14"/>
      <c r="G40" s="55"/>
      <c r="H40" s="55"/>
    </row>
    <row r="41" spans="1:8" s="3" customFormat="1" ht="68.45" customHeight="1">
      <c r="B41" s="10" t="s">
        <v>271</v>
      </c>
      <c r="C41" s="11" t="s">
        <v>311</v>
      </c>
      <c r="D41" s="11" t="s">
        <v>525</v>
      </c>
      <c r="E41" s="15" t="s">
        <v>125</v>
      </c>
      <c r="F41" s="12">
        <v>900</v>
      </c>
      <c r="G41" s="54"/>
      <c r="H41" s="54"/>
    </row>
    <row r="42" spans="1:8" s="3" customFormat="1" ht="13.35" customHeight="1">
      <c r="B42" s="13"/>
      <c r="C42" s="14"/>
      <c r="D42" s="14"/>
      <c r="E42" s="14"/>
      <c r="F42" s="14"/>
      <c r="G42" s="55"/>
      <c r="H42" s="55"/>
    </row>
    <row r="43" spans="1:8" s="3" customFormat="1" ht="13.15" customHeight="1">
      <c r="B43" s="10" t="s">
        <v>322</v>
      </c>
      <c r="C43" s="11" t="s">
        <v>312</v>
      </c>
      <c r="D43" s="11" t="s">
        <v>177</v>
      </c>
      <c r="E43" s="15" t="s">
        <v>127</v>
      </c>
      <c r="F43" s="25">
        <v>1</v>
      </c>
      <c r="G43" s="56"/>
      <c r="H43" s="56"/>
    </row>
    <row r="44" spans="1:8" s="4" customFormat="1" ht="21.4" customHeight="1">
      <c r="B44" s="19" t="s">
        <v>62</v>
      </c>
      <c r="C44" s="20"/>
      <c r="D44" s="21"/>
      <c r="E44" s="21"/>
      <c r="F44" s="21"/>
      <c r="G44" s="21"/>
      <c r="H44" s="52"/>
    </row>
    <row r="45" spans="1:8" s="1" customFormat="1" ht="13.35" customHeight="1">
      <c r="D45" s="22"/>
    </row>
    <row r="46" spans="1:8" ht="15" customHeight="1">
      <c r="B46" s="6" t="str">
        <f>B1</f>
        <v>CP037_03: UPGRADING OF MADIKWE SPORTS FACILITY</v>
      </c>
    </row>
    <row r="47" spans="1:8" ht="15" customHeight="1">
      <c r="B47" s="6" t="str">
        <f>B2</f>
        <v>TENDER BOQ</v>
      </c>
    </row>
    <row r="48" spans="1:8" s="1" customFormat="1" ht="15" customHeight="1">
      <c r="H48" s="7" t="str">
        <f>H3</f>
        <v>SECTION 2: SOCCER FIELD</v>
      </c>
    </row>
    <row r="49" spans="1:8" s="2" customFormat="1" ht="30.2" customHeight="1">
      <c r="B49" s="8" t="s">
        <v>1</v>
      </c>
      <c r="C49" s="8" t="s">
        <v>2</v>
      </c>
      <c r="D49" s="8" t="s">
        <v>3</v>
      </c>
      <c r="E49" s="8" t="s">
        <v>4</v>
      </c>
      <c r="F49" s="8" t="s">
        <v>5</v>
      </c>
      <c r="G49" s="8" t="s">
        <v>6</v>
      </c>
      <c r="H49" s="9" t="s">
        <v>7</v>
      </c>
    </row>
    <row r="50" spans="1:8" s="4" customFormat="1" ht="21.4" customHeight="1">
      <c r="B50" s="19" t="s">
        <v>63</v>
      </c>
      <c r="C50" s="20"/>
      <c r="D50" s="21"/>
      <c r="E50" s="21"/>
      <c r="F50" s="21"/>
      <c r="G50" s="21"/>
      <c r="H50" s="53"/>
    </row>
    <row r="51" spans="1:8" s="3" customFormat="1" ht="15.6" customHeight="1">
      <c r="A51" s="3">
        <v>1786</v>
      </c>
      <c r="B51" s="10" t="s">
        <v>487</v>
      </c>
      <c r="C51" s="11" t="s">
        <v>313</v>
      </c>
      <c r="D51" s="11" t="s">
        <v>314</v>
      </c>
      <c r="E51" s="15" t="s">
        <v>98</v>
      </c>
      <c r="F51" s="25">
        <v>1</v>
      </c>
      <c r="G51" s="56">
        <v>20000</v>
      </c>
      <c r="H51" s="56">
        <f>F51*G51</f>
        <v>20000</v>
      </c>
    </row>
    <row r="52" spans="1:8" s="3" customFormat="1" ht="13.15" customHeight="1">
      <c r="B52" s="13"/>
      <c r="C52" s="13"/>
      <c r="D52" s="13"/>
      <c r="E52" s="13"/>
      <c r="F52" s="13"/>
      <c r="G52" s="13"/>
      <c r="H52" s="13"/>
    </row>
    <row r="53" spans="1:8" s="3" customFormat="1" ht="15.6" customHeight="1">
      <c r="B53" s="10"/>
      <c r="C53" s="11"/>
      <c r="D53" s="11" t="s">
        <v>527</v>
      </c>
      <c r="E53" s="15"/>
      <c r="F53" s="25"/>
      <c r="G53" s="56"/>
      <c r="H53" s="56"/>
    </row>
    <row r="54" spans="1:8" s="3" customFormat="1" ht="13.15" customHeight="1">
      <c r="B54" s="13"/>
      <c r="C54" s="13"/>
      <c r="D54" s="13"/>
      <c r="E54" s="13"/>
      <c r="F54" s="13"/>
      <c r="G54" s="13"/>
      <c r="H54" s="13"/>
    </row>
    <row r="55" spans="1:8" s="3" customFormat="1" ht="27.6" customHeight="1">
      <c r="B55" s="10" t="s">
        <v>526</v>
      </c>
      <c r="C55" s="11" t="s">
        <v>312</v>
      </c>
      <c r="D55" s="11" t="s">
        <v>528</v>
      </c>
      <c r="E55" s="15" t="s">
        <v>98</v>
      </c>
      <c r="F55" s="25">
        <v>1</v>
      </c>
      <c r="G55" s="56">
        <v>20000</v>
      </c>
      <c r="H55" s="56">
        <f>F55*G55</f>
        <v>20000</v>
      </c>
    </row>
    <row r="56" spans="1:8" s="3" customFormat="1" ht="14.45" customHeight="1">
      <c r="B56" s="13"/>
      <c r="C56" s="13"/>
      <c r="D56" s="13"/>
      <c r="E56" s="13"/>
      <c r="F56" s="13"/>
      <c r="G56" s="13"/>
      <c r="H56" s="13"/>
    </row>
    <row r="57" spans="1:8" s="3" customFormat="1" ht="14.45" customHeight="1">
      <c r="B57" s="10"/>
      <c r="C57" s="41"/>
      <c r="D57" s="41" t="s">
        <v>647</v>
      </c>
      <c r="E57" s="41"/>
      <c r="F57" s="41"/>
      <c r="G57" s="41"/>
      <c r="H57" s="41"/>
    </row>
    <row r="58" spans="1:8" s="3" customFormat="1" ht="14.45" customHeight="1">
      <c r="B58" s="13"/>
      <c r="C58" s="14"/>
      <c r="D58" s="14"/>
      <c r="E58" s="14"/>
      <c r="F58" s="14"/>
      <c r="G58" s="14"/>
      <c r="H58" s="14"/>
    </row>
    <row r="59" spans="1:8" s="3" customFormat="1" ht="27.6" customHeight="1">
      <c r="B59" s="10" t="s">
        <v>658</v>
      </c>
      <c r="C59" s="11" t="s">
        <v>291</v>
      </c>
      <c r="D59" s="11" t="s">
        <v>646</v>
      </c>
      <c r="E59" s="15" t="s">
        <v>98</v>
      </c>
      <c r="F59" s="18">
        <v>1</v>
      </c>
      <c r="G59" s="56">
        <v>250000</v>
      </c>
      <c r="H59" s="56">
        <f>F59*G59</f>
        <v>250000</v>
      </c>
    </row>
    <row r="60" spans="1:8" s="3" customFormat="1" ht="14.45" customHeight="1">
      <c r="B60" s="13"/>
      <c r="C60" s="13"/>
      <c r="D60" s="13"/>
      <c r="E60" s="13"/>
      <c r="F60" s="13"/>
      <c r="G60" s="13"/>
      <c r="H60" s="13"/>
    </row>
    <row r="61" spans="1:8" s="3" customFormat="1" ht="13.15" customHeight="1">
      <c r="A61" s="3">
        <v>660</v>
      </c>
      <c r="B61" s="10" t="s">
        <v>272</v>
      </c>
      <c r="C61" s="11" t="s">
        <v>296</v>
      </c>
      <c r="D61" s="24" t="s">
        <v>297</v>
      </c>
      <c r="E61" s="15"/>
      <c r="F61" s="12"/>
      <c r="G61" s="54"/>
      <c r="H61" s="56"/>
    </row>
    <row r="62" spans="1:8" s="3" customFormat="1" ht="13.15" customHeight="1">
      <c r="B62" s="13"/>
      <c r="C62" s="13"/>
      <c r="D62" s="13"/>
      <c r="E62" s="13"/>
      <c r="F62" s="13"/>
      <c r="G62" s="102"/>
      <c r="H62" s="102"/>
    </row>
    <row r="63" spans="1:8" s="3" customFormat="1" ht="13.15" customHeight="1">
      <c r="B63" s="10"/>
      <c r="C63" s="11"/>
      <c r="D63" s="24" t="s">
        <v>173</v>
      </c>
      <c r="E63" s="15"/>
      <c r="F63" s="12"/>
      <c r="G63" s="54"/>
      <c r="H63" s="56"/>
    </row>
    <row r="64" spans="1:8" s="3" customFormat="1" ht="13.35" customHeight="1">
      <c r="B64" s="13"/>
      <c r="C64" s="14"/>
      <c r="D64" s="14"/>
      <c r="E64" s="14"/>
      <c r="F64" s="14"/>
      <c r="G64" s="55"/>
      <c r="H64" s="55"/>
    </row>
    <row r="65" spans="1:8" s="3" customFormat="1" ht="15.6" customHeight="1">
      <c r="A65" s="3">
        <v>661</v>
      </c>
      <c r="B65" s="10" t="s">
        <v>273</v>
      </c>
      <c r="C65" s="12" t="s">
        <v>298</v>
      </c>
      <c r="D65" s="11" t="s">
        <v>529</v>
      </c>
      <c r="E65" s="15" t="s">
        <v>137</v>
      </c>
      <c r="F65" s="12">
        <v>400</v>
      </c>
      <c r="G65" s="54"/>
      <c r="H65" s="56"/>
    </row>
    <row r="66" spans="1:8" s="3" customFormat="1" ht="13.35" customHeight="1">
      <c r="B66" s="13"/>
      <c r="C66" s="14"/>
      <c r="D66" s="14"/>
      <c r="E66" s="14"/>
      <c r="F66" s="14"/>
      <c r="G66" s="55"/>
      <c r="H66" s="55"/>
    </row>
    <row r="67" spans="1:8" s="3" customFormat="1" ht="28.9" customHeight="1">
      <c r="B67" s="17" t="s">
        <v>323</v>
      </c>
      <c r="C67" s="12" t="s">
        <v>298</v>
      </c>
      <c r="D67" s="11" t="s">
        <v>530</v>
      </c>
      <c r="E67" s="15" t="s">
        <v>137</v>
      </c>
      <c r="F67" s="12">
        <v>500</v>
      </c>
      <c r="G67" s="54"/>
      <c r="H67" s="56"/>
    </row>
    <row r="68" spans="1:8" s="3" customFormat="1" ht="13.35" customHeight="1">
      <c r="B68" s="13"/>
      <c r="C68" s="14"/>
      <c r="D68" s="14"/>
      <c r="E68" s="14"/>
      <c r="F68" s="14"/>
      <c r="G68" s="55"/>
      <c r="H68" s="55"/>
    </row>
    <row r="69" spans="1:8" s="3" customFormat="1" ht="30.6" customHeight="1">
      <c r="A69" s="3">
        <v>662</v>
      </c>
      <c r="B69" s="17" t="s">
        <v>531</v>
      </c>
      <c r="C69" s="11" t="s">
        <v>300</v>
      </c>
      <c r="D69" s="11" t="s">
        <v>309</v>
      </c>
      <c r="E69" s="15" t="s">
        <v>144</v>
      </c>
      <c r="F69" s="12">
        <v>8000</v>
      </c>
      <c r="G69" s="54"/>
      <c r="H69" s="56"/>
    </row>
    <row r="70" spans="1:8" s="3" customFormat="1" ht="15" customHeight="1">
      <c r="B70" s="13"/>
      <c r="C70" s="14"/>
      <c r="D70" s="14"/>
      <c r="E70" s="14"/>
      <c r="F70" s="14"/>
      <c r="G70" s="55"/>
      <c r="H70" s="55"/>
    </row>
    <row r="71" spans="1:8" s="3" customFormat="1" ht="14.45" customHeight="1">
      <c r="A71" s="3">
        <v>663</v>
      </c>
      <c r="B71" s="10" t="s">
        <v>324</v>
      </c>
      <c r="C71" s="12" t="s">
        <v>299</v>
      </c>
      <c r="D71" s="11" t="s">
        <v>174</v>
      </c>
      <c r="E71" s="15" t="s">
        <v>144</v>
      </c>
      <c r="F71" s="25">
        <v>8000</v>
      </c>
      <c r="G71" s="56"/>
      <c r="H71" s="56"/>
    </row>
    <row r="72" spans="1:8" s="3" customFormat="1" ht="13.35" customHeight="1">
      <c r="B72" s="13"/>
      <c r="C72" s="14"/>
      <c r="D72" s="13"/>
      <c r="E72" s="13"/>
      <c r="F72" s="73"/>
      <c r="G72" s="67"/>
      <c r="H72" s="66"/>
    </row>
    <row r="73" spans="1:8" s="3" customFormat="1" ht="15.6" customHeight="1">
      <c r="A73" s="3">
        <v>664</v>
      </c>
      <c r="B73" s="10" t="s">
        <v>532</v>
      </c>
      <c r="C73" s="12" t="s">
        <v>310</v>
      </c>
      <c r="D73" s="11" t="s">
        <v>179</v>
      </c>
      <c r="E73" s="15" t="s">
        <v>144</v>
      </c>
      <c r="F73" s="25">
        <v>4500</v>
      </c>
      <c r="G73" s="56"/>
      <c r="H73" s="56"/>
    </row>
    <row r="74" spans="1:8" s="3" customFormat="1" ht="13.35" customHeight="1">
      <c r="B74" s="13"/>
      <c r="C74" s="14"/>
      <c r="D74" s="13"/>
      <c r="E74" s="13"/>
      <c r="F74" s="73"/>
      <c r="G74" s="67"/>
      <c r="H74" s="66"/>
    </row>
    <row r="75" spans="1:8" s="3" customFormat="1" ht="12.6" customHeight="1">
      <c r="A75" s="3">
        <v>2025</v>
      </c>
      <c r="B75" s="10" t="s">
        <v>274</v>
      </c>
      <c r="C75" s="11"/>
      <c r="D75" s="24" t="s">
        <v>180</v>
      </c>
      <c r="E75" s="15"/>
      <c r="F75" s="25"/>
      <c r="G75" s="56"/>
      <c r="H75" s="56"/>
    </row>
    <row r="76" spans="1:8" s="3" customFormat="1" ht="13.35" customHeight="1">
      <c r="B76" s="13"/>
      <c r="C76" s="14"/>
      <c r="D76" s="13"/>
      <c r="E76" s="13"/>
      <c r="F76" s="73"/>
      <c r="G76" s="62"/>
      <c r="H76" s="61"/>
    </row>
    <row r="77" spans="1:8" s="3" customFormat="1" ht="28.15" customHeight="1">
      <c r="A77" s="3">
        <v>666</v>
      </c>
      <c r="B77" s="17" t="s">
        <v>275</v>
      </c>
      <c r="C77" s="11"/>
      <c r="D77" s="11" t="s">
        <v>534</v>
      </c>
      <c r="E77" s="15" t="s">
        <v>125</v>
      </c>
      <c r="F77" s="25">
        <v>750</v>
      </c>
      <c r="G77" s="59"/>
      <c r="H77" s="63"/>
    </row>
    <row r="78" spans="1:8" s="3" customFormat="1" ht="13.35" customHeight="1">
      <c r="B78" s="13"/>
      <c r="C78" s="14"/>
      <c r="D78" s="13"/>
      <c r="E78" s="13"/>
      <c r="F78" s="73"/>
      <c r="G78" s="61"/>
      <c r="H78" s="66"/>
    </row>
    <row r="79" spans="1:8" s="3" customFormat="1" ht="15" customHeight="1">
      <c r="A79" s="3">
        <v>667</v>
      </c>
      <c r="B79" s="10" t="s">
        <v>325</v>
      </c>
      <c r="C79" s="12"/>
      <c r="D79" s="11" t="s">
        <v>181</v>
      </c>
      <c r="E79" s="15" t="s">
        <v>144</v>
      </c>
      <c r="F79" s="72">
        <v>7000</v>
      </c>
      <c r="G79" s="51"/>
      <c r="H79" s="153"/>
    </row>
    <row r="80" spans="1:8" s="3" customFormat="1" ht="13.35" customHeight="1">
      <c r="B80" s="13"/>
      <c r="C80" s="14"/>
      <c r="D80" s="14"/>
      <c r="E80" s="13"/>
      <c r="F80" s="73"/>
      <c r="G80" s="61"/>
      <c r="H80" s="66"/>
    </row>
    <row r="81" spans="1:8" s="3" customFormat="1" ht="29.45" customHeight="1">
      <c r="A81" s="3">
        <v>668</v>
      </c>
      <c r="B81" s="10" t="s">
        <v>326</v>
      </c>
      <c r="C81" s="12"/>
      <c r="D81" s="11" t="s">
        <v>182</v>
      </c>
      <c r="E81" s="15" t="s">
        <v>125</v>
      </c>
      <c r="F81" s="74">
        <v>750</v>
      </c>
      <c r="G81" s="64"/>
      <c r="H81" s="153"/>
    </row>
    <row r="82" spans="1:8" s="3" customFormat="1" ht="13.35" customHeight="1">
      <c r="B82" s="13"/>
      <c r="C82" s="14"/>
      <c r="D82" s="14"/>
      <c r="E82" s="14"/>
      <c r="F82" s="71"/>
      <c r="G82" s="60"/>
      <c r="H82" s="66"/>
    </row>
    <row r="83" spans="1:8" s="3" customFormat="1" ht="13.35" customHeight="1">
      <c r="A83" s="3">
        <v>669</v>
      </c>
      <c r="B83" s="17" t="s">
        <v>277</v>
      </c>
      <c r="C83" s="12"/>
      <c r="D83" s="24" t="s">
        <v>186</v>
      </c>
      <c r="E83" s="15"/>
      <c r="F83" s="70"/>
      <c r="G83" s="59"/>
      <c r="H83" s="63"/>
    </row>
    <row r="84" spans="1:8" s="3" customFormat="1" ht="13.35" customHeight="1">
      <c r="B84" s="13"/>
      <c r="C84" s="14"/>
      <c r="D84" s="14"/>
      <c r="E84" s="14"/>
      <c r="F84" s="71"/>
      <c r="G84" s="60"/>
      <c r="H84" s="66"/>
    </row>
    <row r="85" spans="1:8" s="3" customFormat="1" ht="54.6" customHeight="1">
      <c r="A85" s="3">
        <v>670</v>
      </c>
      <c r="B85" s="10" t="s">
        <v>276</v>
      </c>
      <c r="C85" s="12"/>
      <c r="D85" s="11" t="s">
        <v>535</v>
      </c>
      <c r="E85" s="15" t="s">
        <v>127</v>
      </c>
      <c r="F85" s="93">
        <v>2</v>
      </c>
      <c r="G85" s="51"/>
      <c r="H85" s="153"/>
    </row>
    <row r="86" spans="1:8" s="3" customFormat="1" ht="13.35" customHeight="1">
      <c r="B86" s="13"/>
      <c r="C86" s="14"/>
      <c r="D86" s="14"/>
      <c r="E86" s="14"/>
      <c r="F86" s="71"/>
      <c r="G86" s="60"/>
      <c r="H86" s="66"/>
    </row>
    <row r="87" spans="1:8" s="3" customFormat="1" ht="44.45" customHeight="1">
      <c r="B87" s="17" t="s">
        <v>327</v>
      </c>
      <c r="C87" s="12"/>
      <c r="D87" s="11" t="s">
        <v>533</v>
      </c>
      <c r="E87" s="15" t="s">
        <v>127</v>
      </c>
      <c r="F87" s="12">
        <v>2</v>
      </c>
      <c r="G87" s="54"/>
      <c r="H87" s="153"/>
    </row>
    <row r="88" spans="1:8" s="3" customFormat="1" ht="13.35" customHeight="1">
      <c r="B88" s="13"/>
      <c r="C88" s="14"/>
      <c r="D88" s="14"/>
      <c r="E88" s="14"/>
      <c r="F88" s="14"/>
      <c r="G88" s="55"/>
      <c r="H88" s="55"/>
    </row>
    <row r="89" spans="1:8" s="3" customFormat="1" ht="12.6" customHeight="1">
      <c r="A89" s="3">
        <v>672</v>
      </c>
      <c r="B89" s="10" t="s">
        <v>328</v>
      </c>
      <c r="C89" s="24"/>
      <c r="D89" s="24" t="s">
        <v>183</v>
      </c>
      <c r="E89" s="12"/>
      <c r="F89" s="12"/>
      <c r="G89" s="54"/>
      <c r="H89" s="54"/>
    </row>
    <row r="90" spans="1:8" s="3" customFormat="1" ht="13.35" customHeight="1">
      <c r="B90" s="13"/>
      <c r="C90" s="14"/>
      <c r="D90" s="14"/>
      <c r="E90" s="14"/>
      <c r="F90" s="14"/>
      <c r="G90" s="55"/>
      <c r="H90" s="55"/>
    </row>
    <row r="91" spans="1:8" s="3" customFormat="1" ht="54.6" customHeight="1">
      <c r="A91" s="3">
        <v>673</v>
      </c>
      <c r="B91" s="17" t="s">
        <v>329</v>
      </c>
      <c r="C91" s="11"/>
      <c r="D91" s="11" t="s">
        <v>184</v>
      </c>
      <c r="E91" s="15" t="s">
        <v>125</v>
      </c>
      <c r="F91" s="12">
        <v>500</v>
      </c>
      <c r="G91" s="54"/>
      <c r="H91" s="54" t="s">
        <v>489</v>
      </c>
    </row>
    <row r="92" spans="1:8" s="3" customFormat="1" ht="13.35" customHeight="1">
      <c r="B92" s="13"/>
      <c r="C92" s="14"/>
      <c r="D92" s="14"/>
      <c r="E92" s="14"/>
      <c r="F92" s="14"/>
      <c r="G92" s="55"/>
      <c r="H92" s="55"/>
    </row>
    <row r="93" spans="1:8" s="3" customFormat="1" ht="13.35" customHeight="1">
      <c r="B93" s="10"/>
      <c r="C93" s="10"/>
      <c r="D93" s="10"/>
      <c r="E93" s="10"/>
      <c r="F93" s="10"/>
      <c r="G93" s="10"/>
      <c r="H93" s="10"/>
    </row>
    <row r="94" spans="1:8" s="4" customFormat="1" ht="21.4" customHeight="1">
      <c r="B94" s="19" t="s">
        <v>62</v>
      </c>
      <c r="C94" s="20"/>
      <c r="D94" s="21"/>
      <c r="E94" s="21"/>
      <c r="F94" s="21"/>
      <c r="G94" s="21"/>
      <c r="H94" s="69"/>
    </row>
    <row r="95" spans="1:8" s="1" customFormat="1" ht="13.35" customHeight="1">
      <c r="D95" s="22"/>
    </row>
    <row r="96" spans="1:8" s="1" customFormat="1" ht="13.35" customHeight="1">
      <c r="B96" s="6" t="str">
        <f>B1</f>
        <v>CP037_03: UPGRADING OF MADIKWE SPORTS FACILITY</v>
      </c>
      <c r="C96" s="5"/>
      <c r="D96" s="5"/>
      <c r="E96" s="5"/>
      <c r="F96" s="5"/>
      <c r="G96" s="5"/>
      <c r="H96" s="5"/>
    </row>
    <row r="97" spans="2:8" s="1" customFormat="1" ht="13.35" customHeight="1">
      <c r="B97" s="6" t="str">
        <f>B2</f>
        <v>TENDER BOQ</v>
      </c>
      <c r="C97" s="5"/>
      <c r="D97" s="5"/>
      <c r="E97" s="5"/>
      <c r="F97" s="5"/>
      <c r="G97" s="5"/>
      <c r="H97" s="5"/>
    </row>
    <row r="98" spans="2:8" s="1" customFormat="1" ht="13.35" customHeight="1">
      <c r="H98" s="7" t="str">
        <f>H3</f>
        <v>SECTION 2: SOCCER FIELD</v>
      </c>
    </row>
    <row r="99" spans="2:8" s="1" customFormat="1" ht="27" customHeight="1">
      <c r="B99" s="8" t="s">
        <v>1</v>
      </c>
      <c r="C99" s="8" t="s">
        <v>2</v>
      </c>
      <c r="D99" s="8" t="s">
        <v>3</v>
      </c>
      <c r="E99" s="8" t="s">
        <v>4</v>
      </c>
      <c r="F99" s="8" t="s">
        <v>5</v>
      </c>
      <c r="G99" s="8" t="s">
        <v>6</v>
      </c>
      <c r="H99" s="9" t="s">
        <v>7</v>
      </c>
    </row>
    <row r="100" spans="2:8" s="1" customFormat="1" ht="13.35" customHeight="1">
      <c r="B100" s="19" t="s">
        <v>63</v>
      </c>
      <c r="C100" s="20"/>
      <c r="D100" s="21"/>
      <c r="E100" s="21"/>
      <c r="F100" s="21"/>
      <c r="G100" s="21"/>
      <c r="H100" s="53"/>
    </row>
    <row r="101" spans="2:8" s="1" customFormat="1" ht="13.35" customHeight="1">
      <c r="B101" s="13"/>
      <c r="C101" s="13"/>
      <c r="D101" s="13"/>
      <c r="E101" s="13"/>
      <c r="F101" s="13"/>
      <c r="G101" s="13"/>
      <c r="H101" s="13"/>
    </row>
    <row r="102" spans="2:8" s="1" customFormat="1" ht="53.45" customHeight="1">
      <c r="B102" s="17" t="s">
        <v>330</v>
      </c>
      <c r="C102" s="12"/>
      <c r="D102" s="11" t="s">
        <v>536</v>
      </c>
      <c r="E102" s="15" t="s">
        <v>185</v>
      </c>
      <c r="F102" s="12">
        <v>4</v>
      </c>
      <c r="G102" s="54"/>
      <c r="H102" s="54"/>
    </row>
    <row r="103" spans="2:8" s="1" customFormat="1" ht="13.35" customHeight="1">
      <c r="B103" s="13"/>
      <c r="C103" s="13"/>
      <c r="D103" s="13"/>
      <c r="E103" s="13"/>
      <c r="F103" s="13"/>
      <c r="G103" s="13"/>
      <c r="H103" s="13"/>
    </row>
    <row r="104" spans="2:8" s="1" customFormat="1" ht="27.6" customHeight="1">
      <c r="B104" s="10" t="s">
        <v>331</v>
      </c>
      <c r="C104" s="12"/>
      <c r="D104" s="11" t="s">
        <v>537</v>
      </c>
      <c r="E104" s="15" t="s">
        <v>127</v>
      </c>
      <c r="F104" s="42">
        <v>24</v>
      </c>
      <c r="G104" s="56"/>
      <c r="H104" s="56"/>
    </row>
    <row r="105" spans="2:8" s="1" customFormat="1" ht="15.6" customHeight="1">
      <c r="B105" s="13"/>
      <c r="C105" s="13"/>
      <c r="D105" s="13"/>
      <c r="E105" s="13"/>
      <c r="F105" s="13"/>
      <c r="G105" s="13"/>
      <c r="H105" s="13"/>
    </row>
    <row r="106" spans="2:8" s="1" customFormat="1" ht="15.6" customHeight="1">
      <c r="B106" s="10" t="s">
        <v>332</v>
      </c>
      <c r="C106" s="24"/>
      <c r="D106" s="11" t="s">
        <v>510</v>
      </c>
      <c r="E106" s="15" t="s">
        <v>98</v>
      </c>
      <c r="F106" s="12">
        <v>1</v>
      </c>
      <c r="G106" s="54">
        <v>100000</v>
      </c>
      <c r="H106" s="63" t="s">
        <v>489</v>
      </c>
    </row>
    <row r="107" spans="2:8" s="1" customFormat="1" ht="13.15" customHeight="1">
      <c r="B107" s="13"/>
      <c r="C107" s="14"/>
      <c r="D107" s="14"/>
      <c r="E107" s="14"/>
      <c r="F107" s="14"/>
      <c r="G107" s="14"/>
      <c r="H107" s="14"/>
    </row>
    <row r="108" spans="2:8" s="1" customFormat="1" ht="14.45" customHeight="1">
      <c r="B108" s="17" t="s">
        <v>659</v>
      </c>
      <c r="C108" s="41"/>
      <c r="D108" s="24" t="s">
        <v>199</v>
      </c>
      <c r="E108" s="15"/>
      <c r="F108" s="41"/>
      <c r="G108" s="96"/>
      <c r="H108" s="96"/>
    </row>
    <row r="109" spans="2:8" s="1" customFormat="1" ht="13.15" customHeight="1">
      <c r="B109" s="13"/>
      <c r="C109" s="13"/>
      <c r="D109" s="13"/>
      <c r="E109" s="13"/>
      <c r="F109" s="13"/>
      <c r="G109" s="13"/>
      <c r="H109" s="13"/>
    </row>
    <row r="110" spans="2:8" s="1" customFormat="1" ht="15" customHeight="1">
      <c r="B110" s="17" t="s">
        <v>333</v>
      </c>
      <c r="C110" s="41"/>
      <c r="D110" s="41" t="s">
        <v>204</v>
      </c>
      <c r="E110" s="15" t="s">
        <v>137</v>
      </c>
      <c r="F110" s="41">
        <f>0.25*750</f>
        <v>187.5</v>
      </c>
      <c r="G110" s="96"/>
      <c r="H110" s="96"/>
    </row>
    <row r="111" spans="2:8" s="1" customFormat="1" ht="13.35" customHeight="1">
      <c r="B111" s="13"/>
      <c r="C111" s="14"/>
      <c r="D111" s="14"/>
      <c r="E111" s="14"/>
      <c r="F111" s="14"/>
      <c r="G111" s="14"/>
      <c r="H111" s="14"/>
    </row>
    <row r="112" spans="2:8" s="1" customFormat="1" ht="13.35" customHeight="1">
      <c r="B112" s="10" t="s">
        <v>334</v>
      </c>
      <c r="C112" s="12"/>
      <c r="D112" s="11" t="s">
        <v>200</v>
      </c>
      <c r="E112" s="15" t="s">
        <v>137</v>
      </c>
      <c r="F112" s="42">
        <f>0.1*550</f>
        <v>55</v>
      </c>
      <c r="G112" s="56"/>
      <c r="H112" s="56"/>
    </row>
    <row r="113" spans="2:8" s="1" customFormat="1" ht="13.35" customHeight="1">
      <c r="B113" s="13"/>
      <c r="C113" s="13"/>
      <c r="D113" s="13"/>
      <c r="E113" s="13"/>
      <c r="F113" s="13"/>
      <c r="G113" s="13"/>
      <c r="H113" s="13"/>
    </row>
    <row r="114" spans="2:8" s="1" customFormat="1" ht="28.9" customHeight="1">
      <c r="B114" s="10" t="s">
        <v>335</v>
      </c>
      <c r="C114" s="12"/>
      <c r="D114" s="11" t="s">
        <v>205</v>
      </c>
      <c r="E114" s="15" t="s">
        <v>137</v>
      </c>
      <c r="F114" s="42">
        <v>55</v>
      </c>
      <c r="G114" s="56"/>
      <c r="H114" s="56"/>
    </row>
    <row r="115" spans="2:8" s="1" customFormat="1" ht="13.35" customHeight="1">
      <c r="B115" s="13"/>
      <c r="C115" s="13"/>
      <c r="D115" s="13"/>
      <c r="E115" s="13"/>
      <c r="F115" s="13"/>
      <c r="G115" s="13"/>
      <c r="H115" s="13"/>
    </row>
    <row r="116" spans="2:8" s="1" customFormat="1" ht="28.15" customHeight="1">
      <c r="B116" s="17" t="s">
        <v>336</v>
      </c>
      <c r="C116" s="41"/>
      <c r="D116" s="11" t="s">
        <v>201</v>
      </c>
      <c r="E116" s="15" t="s">
        <v>137</v>
      </c>
      <c r="F116" s="42">
        <v>115</v>
      </c>
      <c r="G116" s="56"/>
      <c r="H116" s="56"/>
    </row>
    <row r="117" spans="2:8" s="1" customFormat="1" ht="13.35" customHeight="1">
      <c r="B117" s="13"/>
      <c r="C117" s="14"/>
      <c r="D117" s="14"/>
      <c r="E117" s="14"/>
      <c r="F117" s="14"/>
      <c r="G117" s="14"/>
      <c r="H117" s="14"/>
    </row>
    <row r="118" spans="2:8" s="1" customFormat="1" ht="15.6" customHeight="1">
      <c r="B118" s="10" t="s">
        <v>337</v>
      </c>
      <c r="C118" s="11"/>
      <c r="D118" s="11" t="s">
        <v>202</v>
      </c>
      <c r="E118" s="15" t="s">
        <v>137</v>
      </c>
      <c r="F118" s="12">
        <v>115</v>
      </c>
      <c r="G118" s="56"/>
      <c r="H118" s="63"/>
    </row>
    <row r="119" spans="2:8" s="1" customFormat="1" ht="13.35" customHeight="1">
      <c r="B119" s="13"/>
      <c r="C119" s="14"/>
      <c r="D119" s="14"/>
      <c r="E119" s="14"/>
      <c r="F119" s="14"/>
      <c r="G119" s="14"/>
      <c r="H119" s="14"/>
    </row>
    <row r="120" spans="2:8" s="1" customFormat="1" ht="15" customHeight="1">
      <c r="B120" s="10" t="s">
        <v>338</v>
      </c>
      <c r="C120" s="12"/>
      <c r="D120" s="11" t="s">
        <v>203</v>
      </c>
      <c r="E120" s="15" t="s">
        <v>128</v>
      </c>
      <c r="F120" s="12">
        <v>6.9</v>
      </c>
      <c r="G120" s="56"/>
      <c r="H120" s="63"/>
    </row>
    <row r="121" spans="2:8" s="1" customFormat="1" ht="13.35" customHeight="1">
      <c r="B121" s="13"/>
      <c r="C121" s="14"/>
      <c r="D121" s="14"/>
      <c r="E121" s="14"/>
      <c r="F121" s="14"/>
      <c r="G121" s="14"/>
      <c r="H121" s="14"/>
    </row>
    <row r="122" spans="2:8" s="1" customFormat="1" ht="13.35" customHeight="1">
      <c r="B122" s="17"/>
      <c r="C122" s="24"/>
      <c r="D122" s="26" t="s">
        <v>257</v>
      </c>
      <c r="E122" s="15"/>
      <c r="F122" s="12"/>
      <c r="G122" s="56"/>
      <c r="H122" s="12"/>
    </row>
    <row r="123" spans="2:8" s="1" customFormat="1" ht="13.35" customHeight="1">
      <c r="B123" s="13"/>
      <c r="C123" s="14"/>
      <c r="D123" s="14"/>
      <c r="E123" s="14"/>
      <c r="F123" s="14"/>
      <c r="G123" s="14"/>
      <c r="H123" s="14"/>
    </row>
    <row r="124" spans="2:8" s="1" customFormat="1" ht="41.45" customHeight="1">
      <c r="B124" s="10" t="s">
        <v>339</v>
      </c>
      <c r="C124" s="11"/>
      <c r="D124" s="11" t="s">
        <v>539</v>
      </c>
      <c r="E124" s="15" t="s">
        <v>144</v>
      </c>
      <c r="F124" s="74">
        <v>750</v>
      </c>
      <c r="G124" s="56"/>
      <c r="H124" s="63"/>
    </row>
    <row r="125" spans="2:8" s="1" customFormat="1" ht="13.35" customHeight="1">
      <c r="B125" s="13"/>
      <c r="C125" s="14"/>
      <c r="D125" s="14"/>
      <c r="E125" s="14"/>
      <c r="F125" s="14"/>
      <c r="G125" s="14"/>
      <c r="H125" s="14"/>
    </row>
    <row r="126" spans="2:8" s="1" customFormat="1" ht="43.9" customHeight="1">
      <c r="B126" s="10" t="s">
        <v>340</v>
      </c>
      <c r="C126" s="12"/>
      <c r="D126" s="11" t="s">
        <v>538</v>
      </c>
      <c r="E126" s="15" t="s">
        <v>144</v>
      </c>
      <c r="F126" s="125">
        <v>550</v>
      </c>
      <c r="G126" s="85"/>
      <c r="H126" s="63"/>
    </row>
    <row r="127" spans="2:8" s="1" customFormat="1" ht="13.35" customHeight="1">
      <c r="B127" s="13"/>
      <c r="C127" s="14"/>
      <c r="D127" s="13"/>
      <c r="E127" s="13"/>
      <c r="F127" s="73"/>
      <c r="G127" s="67"/>
      <c r="H127" s="66"/>
    </row>
    <row r="128" spans="2:8" s="1" customFormat="1" ht="13.35" customHeight="1">
      <c r="B128" s="10" t="s">
        <v>341</v>
      </c>
      <c r="C128" s="12"/>
      <c r="D128" s="24" t="s">
        <v>253</v>
      </c>
      <c r="E128" s="15"/>
      <c r="F128" s="25"/>
      <c r="G128" s="16"/>
      <c r="H128" s="16"/>
    </row>
    <row r="129" spans="2:8" s="1" customFormat="1" ht="13.35" customHeight="1">
      <c r="B129" s="13"/>
      <c r="C129" s="14"/>
      <c r="D129" s="13"/>
      <c r="E129" s="13"/>
      <c r="F129" s="73"/>
      <c r="G129" s="67"/>
      <c r="H129" s="66"/>
    </row>
    <row r="130" spans="2:8" s="1" customFormat="1" ht="12" customHeight="1">
      <c r="B130" s="10"/>
      <c r="C130" s="11"/>
      <c r="D130" s="26" t="s">
        <v>256</v>
      </c>
      <c r="E130" s="15"/>
      <c r="F130" s="25"/>
      <c r="G130" s="16"/>
      <c r="H130" s="16"/>
    </row>
    <row r="131" spans="2:8" s="1" customFormat="1" ht="13.35" customHeight="1">
      <c r="B131" s="13"/>
      <c r="C131" s="14"/>
      <c r="D131" s="13"/>
      <c r="E131" s="13"/>
      <c r="F131" s="73"/>
      <c r="G131" s="62"/>
      <c r="H131" s="61"/>
    </row>
    <row r="132" spans="2:8" s="1" customFormat="1" ht="54.6" customHeight="1">
      <c r="B132" s="17" t="s">
        <v>342</v>
      </c>
      <c r="C132" s="11"/>
      <c r="D132" s="11" t="s">
        <v>541</v>
      </c>
      <c r="E132" s="15" t="s">
        <v>144</v>
      </c>
      <c r="F132" s="125">
        <v>270</v>
      </c>
      <c r="G132" s="85"/>
      <c r="H132" s="63"/>
    </row>
    <row r="133" spans="2:8" s="1" customFormat="1" ht="13.35" customHeight="1">
      <c r="B133" s="13"/>
      <c r="C133" s="14"/>
      <c r="D133" s="13"/>
      <c r="E133" s="13"/>
      <c r="F133" s="73"/>
      <c r="G133" s="61"/>
      <c r="H133" s="66"/>
    </row>
    <row r="134" spans="2:8" s="1" customFormat="1" ht="13.35" customHeight="1">
      <c r="B134" s="10"/>
      <c r="C134" s="12"/>
      <c r="D134" s="26" t="s">
        <v>255</v>
      </c>
      <c r="E134" s="15"/>
      <c r="F134" s="72"/>
      <c r="G134" s="51"/>
      <c r="H134" s="153"/>
    </row>
    <row r="135" spans="2:8" s="1" customFormat="1" ht="13.35" customHeight="1">
      <c r="B135" s="13"/>
      <c r="C135" s="13"/>
      <c r="D135" s="13"/>
      <c r="E135" s="13"/>
      <c r="F135" s="73"/>
      <c r="G135" s="13"/>
      <c r="H135" s="13"/>
    </row>
    <row r="136" spans="2:8" s="1" customFormat="1" ht="28.15" customHeight="1">
      <c r="B136" s="10" t="s">
        <v>343</v>
      </c>
      <c r="C136" s="12"/>
      <c r="D136" s="11" t="s">
        <v>540</v>
      </c>
      <c r="E136" s="15" t="s">
        <v>254</v>
      </c>
      <c r="F136" s="125">
        <f>1.3*F132</f>
        <v>351</v>
      </c>
      <c r="G136" s="64"/>
      <c r="H136" s="63"/>
    </row>
    <row r="137" spans="2:8" s="1" customFormat="1" ht="14.45" customHeight="1">
      <c r="B137" s="13"/>
      <c r="C137" s="14"/>
      <c r="D137" s="14"/>
      <c r="E137" s="14"/>
      <c r="F137" s="182"/>
      <c r="G137" s="183"/>
      <c r="H137" s="66"/>
    </row>
    <row r="138" spans="2:8" s="1" customFormat="1" ht="30" customHeight="1">
      <c r="B138" s="17" t="s">
        <v>344</v>
      </c>
      <c r="C138" s="12"/>
      <c r="D138" s="11" t="s">
        <v>542</v>
      </c>
      <c r="E138" s="15" t="s">
        <v>254</v>
      </c>
      <c r="F138" s="125">
        <f>F136</f>
        <v>351</v>
      </c>
      <c r="G138" s="64"/>
      <c r="H138" s="63"/>
    </row>
    <row r="139" spans="2:8" s="1" customFormat="1" ht="14.45" customHeight="1">
      <c r="B139" s="13"/>
      <c r="C139" s="14"/>
      <c r="D139" s="14"/>
      <c r="E139" s="14"/>
      <c r="F139" s="182"/>
      <c r="G139" s="183"/>
      <c r="H139" s="66"/>
    </row>
    <row r="140" spans="2:8" s="1" customFormat="1" ht="28.15" customHeight="1">
      <c r="B140" s="10" t="s">
        <v>345</v>
      </c>
      <c r="C140" s="12"/>
      <c r="D140" s="11" t="s">
        <v>543</v>
      </c>
      <c r="E140" s="15" t="s">
        <v>254</v>
      </c>
      <c r="F140" s="125">
        <f>F138</f>
        <v>351</v>
      </c>
      <c r="G140" s="64"/>
      <c r="H140" s="63"/>
    </row>
    <row r="141" spans="2:8" s="1" customFormat="1" ht="13.35" customHeight="1">
      <c r="B141" s="13"/>
      <c r="C141" s="14"/>
      <c r="D141" s="14"/>
      <c r="E141" s="14"/>
      <c r="F141" s="182"/>
      <c r="G141" s="183"/>
      <c r="H141" s="66"/>
    </row>
    <row r="142" spans="2:8" s="1" customFormat="1" ht="13.9" customHeight="1">
      <c r="B142" s="17" t="s">
        <v>346</v>
      </c>
      <c r="C142" s="12"/>
      <c r="D142" s="11" t="s">
        <v>544</v>
      </c>
      <c r="E142" s="15" t="s">
        <v>98</v>
      </c>
      <c r="F142" s="125">
        <v>1</v>
      </c>
      <c r="G142" s="64"/>
      <c r="H142" s="63"/>
    </row>
    <row r="143" spans="2:8" s="1" customFormat="1" ht="13.35" customHeight="1">
      <c r="B143" s="13"/>
      <c r="C143" s="13"/>
      <c r="D143" s="13"/>
      <c r="E143" s="13"/>
      <c r="F143" s="184"/>
      <c r="G143" s="184"/>
      <c r="H143" s="13"/>
    </row>
    <row r="144" spans="2:8" s="1" customFormat="1" ht="13.35" customHeight="1">
      <c r="B144" s="19" t="s">
        <v>62</v>
      </c>
      <c r="C144" s="20"/>
      <c r="D144" s="21"/>
      <c r="E144" s="21"/>
      <c r="F144" s="21"/>
      <c r="G144" s="21"/>
      <c r="H144" s="69"/>
    </row>
    <row r="145" spans="2:14" s="1" customFormat="1" ht="13.35" customHeight="1">
      <c r="D145" s="22"/>
    </row>
    <row r="146" spans="2:14" ht="15" customHeight="1">
      <c r="B146" s="6" t="str">
        <f>B1</f>
        <v>CP037_03: UPGRADING OF MADIKWE SPORTS FACILITY</v>
      </c>
    </row>
    <row r="147" spans="2:14" ht="15" customHeight="1">
      <c r="B147" s="6" t="str">
        <f>B2</f>
        <v>TENDER BOQ</v>
      </c>
    </row>
    <row r="148" spans="2:14" s="1" customFormat="1" ht="15" customHeight="1">
      <c r="D148" s="27" t="s">
        <v>130</v>
      </c>
    </row>
    <row r="149" spans="2:14" s="2" customFormat="1" ht="15.6" customHeight="1">
      <c r="B149" s="28" t="s">
        <v>8</v>
      </c>
      <c r="C149" s="28" t="s">
        <v>131</v>
      </c>
      <c r="D149" s="28" t="s">
        <v>3</v>
      </c>
      <c r="E149" s="28" t="s">
        <v>8</v>
      </c>
      <c r="F149" s="28" t="s">
        <v>8</v>
      </c>
      <c r="G149" s="28" t="s">
        <v>8</v>
      </c>
      <c r="H149" s="28" t="s">
        <v>7</v>
      </c>
    </row>
    <row r="150" spans="2:14" s="3" customFormat="1" ht="13.35" customHeight="1">
      <c r="B150" s="30"/>
      <c r="C150" s="30"/>
      <c r="D150" s="30"/>
      <c r="E150" s="30"/>
      <c r="F150" s="30"/>
      <c r="G150" s="30"/>
      <c r="H150" s="33"/>
    </row>
    <row r="151" spans="2:14" s="3" customFormat="1" ht="13.35" customHeight="1">
      <c r="C151" s="29" t="s">
        <v>132</v>
      </c>
      <c r="D151" s="29" t="s">
        <v>321</v>
      </c>
      <c r="H151" s="57"/>
      <c r="L151" s="34"/>
      <c r="N151" s="38"/>
    </row>
    <row r="152" spans="2:14" s="3" customFormat="1" ht="13.35" customHeight="1">
      <c r="B152" s="30"/>
      <c r="C152" s="30"/>
      <c r="D152" s="30"/>
      <c r="E152" s="30"/>
      <c r="F152" s="30"/>
      <c r="G152" s="30"/>
      <c r="H152" s="33"/>
    </row>
    <row r="153" spans="2:14" s="3" customFormat="1" ht="13.35" customHeight="1">
      <c r="C153" s="29"/>
      <c r="D153" s="29"/>
      <c r="H153" s="32"/>
    </row>
    <row r="154" spans="2:14" s="3" customFormat="1" ht="13.35" customHeight="1">
      <c r="B154" s="30"/>
      <c r="C154" s="30"/>
      <c r="D154" s="30"/>
      <c r="E154" s="30"/>
      <c r="F154" s="30"/>
      <c r="G154" s="30"/>
      <c r="H154" s="33"/>
    </row>
    <row r="155" spans="2:14" s="3" customFormat="1" ht="13.35" customHeight="1">
      <c r="C155" s="29"/>
      <c r="D155" s="29"/>
      <c r="H155" s="32"/>
    </row>
    <row r="156" spans="2:14" s="3" customFormat="1" ht="13.35" customHeight="1">
      <c r="B156" s="30"/>
      <c r="C156" s="30"/>
      <c r="D156" s="30"/>
      <c r="E156" s="30"/>
      <c r="F156" s="30"/>
      <c r="G156" s="30"/>
      <c r="H156" s="33"/>
    </row>
    <row r="157" spans="2:14" s="3" customFormat="1" ht="13.35" customHeight="1">
      <c r="C157" s="29"/>
      <c r="D157" s="29"/>
      <c r="H157" s="32"/>
    </row>
    <row r="158" spans="2:14" s="3" customFormat="1" ht="13.35" customHeight="1">
      <c r="B158" s="30"/>
      <c r="C158" s="30"/>
      <c r="D158" s="30"/>
      <c r="E158" s="30"/>
      <c r="F158" s="30"/>
      <c r="G158" s="30"/>
      <c r="H158" s="33"/>
    </row>
    <row r="159" spans="2:14" s="4" customFormat="1" ht="21.4" customHeight="1">
      <c r="C159" s="31" t="s">
        <v>136</v>
      </c>
      <c r="H159" s="58"/>
      <c r="J159" s="36"/>
      <c r="L159" s="37"/>
    </row>
    <row r="160" spans="2:14" s="3" customFormat="1" ht="13.35" customHeight="1"/>
    <row r="161" spans="8:8" s="3" customFormat="1" ht="13.35" customHeight="1"/>
    <row r="162" spans="8:8" s="3" customFormat="1" ht="13.35" customHeight="1"/>
    <row r="163" spans="8:8" s="3" customFormat="1" ht="13.35" customHeight="1"/>
    <row r="164" spans="8:8" s="3" customFormat="1" ht="13.35" customHeight="1"/>
    <row r="165" spans="8:8" s="3" customFormat="1" ht="13.35" customHeight="1">
      <c r="H165" s="90"/>
    </row>
    <row r="166" spans="8:8" s="3" customFormat="1" ht="13.35" customHeight="1"/>
    <row r="167" spans="8:8" s="3" customFormat="1" ht="13.35" customHeight="1"/>
    <row r="168" spans="8:8" s="3" customFormat="1" ht="13.35" customHeight="1"/>
    <row r="169" spans="8:8" s="3" customFormat="1" ht="13.35" customHeight="1"/>
    <row r="170" spans="8:8" s="3" customFormat="1" ht="13.35" customHeight="1"/>
    <row r="171" spans="8:8" s="3" customFormat="1" ht="13.35" customHeight="1"/>
    <row r="172" spans="8:8" s="3" customFormat="1" ht="13.35" customHeight="1"/>
    <row r="173" spans="8:8" s="3" customFormat="1" ht="13.35" customHeight="1"/>
    <row r="174" spans="8:8" s="3" customFormat="1" ht="13.35" customHeight="1"/>
    <row r="175" spans="8:8" s="3" customFormat="1" ht="13.35" customHeight="1"/>
    <row r="176" spans="8:8" s="3" customFormat="1" ht="13.35" customHeight="1"/>
    <row r="177" s="3" customFormat="1" ht="13.35" customHeight="1"/>
    <row r="178" s="3" customFormat="1" ht="13.35" customHeight="1"/>
    <row r="179" s="3" customFormat="1" ht="13.35" customHeight="1"/>
    <row r="180" s="3" customFormat="1" ht="13.35" customHeight="1"/>
    <row r="181" s="3" customFormat="1" ht="13.35" customHeight="1"/>
    <row r="182" s="3" customFormat="1" ht="13.35" customHeight="1"/>
    <row r="183" s="3" customFormat="1" ht="13.35" customHeight="1"/>
    <row r="184" s="3" customFormat="1" ht="13.35" customHeight="1"/>
    <row r="185" s="3" customFormat="1" ht="13.35" customHeight="1"/>
    <row r="186" s="3" customFormat="1" ht="13.35" customHeight="1"/>
    <row r="187" s="3" customFormat="1" ht="13.35" customHeight="1"/>
    <row r="188" s="3" customFormat="1" ht="13.35" customHeight="1"/>
    <row r="189" s="3" customFormat="1" ht="13.35" customHeight="1"/>
    <row r="190" s="3" customFormat="1" ht="13.35" customHeight="1"/>
    <row r="191" s="3" customFormat="1" ht="13.35" customHeight="1"/>
    <row r="192" s="3" customFormat="1" ht="13.35" customHeight="1"/>
    <row r="193" s="3" customFormat="1" ht="13.35" customHeight="1"/>
    <row r="194" s="3" customFormat="1" ht="13.35" customHeight="1"/>
    <row r="195" s="3" customFormat="1" ht="13.35" customHeight="1"/>
    <row r="196" s="3" customFormat="1" ht="13.35" customHeight="1"/>
    <row r="197" s="3" customFormat="1" ht="13.35" customHeight="1"/>
    <row r="198" s="3" customFormat="1" ht="13.35" customHeight="1"/>
    <row r="199" s="3" customFormat="1" ht="13.35" customHeight="1"/>
    <row r="200" s="3" customFormat="1" ht="13.35" customHeight="1"/>
    <row r="201" s="3" customFormat="1" ht="13.35" customHeight="1"/>
    <row r="202" s="3" customFormat="1" ht="13.35" customHeight="1"/>
    <row r="203" s="3" customFormat="1" ht="13.35" customHeight="1"/>
    <row r="204" s="3" customFormat="1" ht="13.35" customHeight="1"/>
    <row r="205" s="3" customFormat="1" ht="13.35" customHeight="1"/>
    <row r="206" s="3" customFormat="1" ht="13.35" customHeight="1"/>
    <row r="207" s="3" customFormat="1" ht="13.35" customHeight="1"/>
    <row r="208" s="3" customFormat="1" ht="13.35" customHeight="1"/>
    <row r="209" spans="4:4" s="3" customFormat="1" ht="13.35" customHeight="1"/>
    <row r="210" spans="4:4" s="1" customFormat="1" ht="13.35" customHeight="1">
      <c r="D210" s="22"/>
    </row>
  </sheetData>
  <pageMargins left="0.59027779999999996" right="0.27569440000000001" top="0.39374999999999999" bottom="0.39374999999999999" header="0.3" footer="0.3"/>
  <pageSetup paperSize="9" scale="84" orientation="portrait" r:id="rId1"/>
  <rowBreaks count="4" manualBreakCount="4">
    <brk id="45" min="1" max="7" man="1"/>
    <brk id="95" min="1" max="7" man="1"/>
    <brk id="145" min="1" max="7" man="1"/>
    <brk id="2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tabSelected="1" view="pageBreakPreview" topLeftCell="B46" zoomScale="89" zoomScaleNormal="100" zoomScaleSheetLayoutView="89" workbookViewId="0">
      <selection activeCell="L7" sqref="L7"/>
    </sheetView>
  </sheetViews>
  <sheetFormatPr defaultColWidth="9.140625" defaultRowHeight="15"/>
  <cols>
    <col min="1" max="1" width="5.42578125" style="5" hidden="1" customWidth="1"/>
    <col min="2" max="2" width="8.5703125" style="5" customWidth="1"/>
    <col min="3" max="3" width="12" style="5" customWidth="1"/>
    <col min="4" max="4" width="42.5703125" style="5" customWidth="1"/>
    <col min="5" max="5" width="9.7109375" style="5" customWidth="1"/>
    <col min="6" max="6" width="10.28515625" style="5" customWidth="1"/>
    <col min="7" max="7" width="14" style="5" customWidth="1"/>
    <col min="8" max="8" width="15.140625" style="5" customWidth="1"/>
    <col min="9" max="9" width="9.140625" style="5"/>
    <col min="10" max="10" width="12" style="5" bestFit="1" customWidth="1"/>
    <col min="11" max="11" width="9.140625" style="5"/>
    <col min="12" max="12" width="11.140625" style="5" bestFit="1" customWidth="1"/>
    <col min="13" max="13" width="10" style="5" bestFit="1" customWidth="1"/>
    <col min="14" max="14" width="10.85546875" style="5" bestFit="1" customWidth="1"/>
    <col min="15" max="16384" width="9.140625" style="5"/>
  </cols>
  <sheetData>
    <row r="1" spans="1:8" ht="15" customHeight="1">
      <c r="B1" s="6" t="s">
        <v>153</v>
      </c>
    </row>
    <row r="2" spans="1:8" ht="15" customHeight="1">
      <c r="B2" s="145" t="s">
        <v>688</v>
      </c>
    </row>
    <row r="3" spans="1:8" s="1" customFormat="1" ht="15" customHeight="1">
      <c r="H3" s="7" t="s">
        <v>347</v>
      </c>
    </row>
    <row r="4" spans="1:8" s="2" customFormat="1" ht="30.2" customHeight="1">
      <c r="B4" s="8" t="s">
        <v>1</v>
      </c>
      <c r="C4" s="8" t="s">
        <v>2</v>
      </c>
      <c r="D4" s="8" t="s">
        <v>3</v>
      </c>
      <c r="E4" s="8" t="s">
        <v>4</v>
      </c>
      <c r="F4" s="8" t="s">
        <v>5</v>
      </c>
      <c r="G4" s="8" t="s">
        <v>6</v>
      </c>
      <c r="H4" s="9" t="s">
        <v>7</v>
      </c>
    </row>
    <row r="5" spans="1:8" s="3" customFormat="1" ht="13.35" customHeight="1">
      <c r="A5" s="3">
        <v>622</v>
      </c>
      <c r="B5" s="17"/>
      <c r="C5" s="12"/>
      <c r="D5" s="11" t="s">
        <v>347</v>
      </c>
      <c r="E5" s="12"/>
      <c r="F5" s="12"/>
      <c r="G5" s="54"/>
      <c r="H5" s="54"/>
    </row>
    <row r="6" spans="1:8" s="3" customFormat="1" ht="13.35" customHeight="1">
      <c r="B6" s="13"/>
      <c r="C6" s="14"/>
      <c r="D6" s="14"/>
      <c r="E6" s="14"/>
      <c r="F6" s="14"/>
      <c r="G6" s="55"/>
      <c r="H6" s="55"/>
    </row>
    <row r="7" spans="1:8" s="3" customFormat="1" ht="16.899999999999999" customHeight="1">
      <c r="A7" s="3">
        <v>795</v>
      </c>
      <c r="B7" s="10" t="s">
        <v>278</v>
      </c>
      <c r="C7" s="12"/>
      <c r="D7" s="23" t="s">
        <v>115</v>
      </c>
      <c r="E7" s="12"/>
      <c r="F7" s="12"/>
      <c r="G7" s="54"/>
      <c r="H7" s="54"/>
    </row>
    <row r="8" spans="1:8" s="3" customFormat="1" ht="13.35" customHeight="1">
      <c r="B8" s="13"/>
      <c r="C8" s="14"/>
      <c r="D8" s="14"/>
      <c r="E8" s="14"/>
      <c r="F8" s="14"/>
      <c r="G8" s="55"/>
      <c r="H8" s="55"/>
    </row>
    <row r="9" spans="1:8" s="3" customFormat="1" ht="13.35" customHeight="1">
      <c r="B9" s="17"/>
      <c r="C9" s="24" t="s">
        <v>154</v>
      </c>
      <c r="D9" s="24" t="s">
        <v>116</v>
      </c>
      <c r="E9" s="12"/>
      <c r="F9" s="12"/>
      <c r="G9" s="54"/>
      <c r="H9" s="54"/>
    </row>
    <row r="10" spans="1:8" s="3" customFormat="1" ht="13.35" customHeight="1">
      <c r="B10" s="13"/>
      <c r="C10" s="14"/>
      <c r="D10" s="14"/>
      <c r="E10" s="14"/>
      <c r="F10" s="14"/>
      <c r="G10" s="55"/>
      <c r="H10" s="55"/>
    </row>
    <row r="11" spans="1:8" s="3" customFormat="1" ht="15" customHeight="1">
      <c r="A11" s="3">
        <v>628</v>
      </c>
      <c r="B11" s="10" t="s">
        <v>642</v>
      </c>
      <c r="C11" s="12"/>
      <c r="D11" s="11" t="s">
        <v>157</v>
      </c>
      <c r="E11" s="15" t="s">
        <v>98</v>
      </c>
      <c r="F11" s="25">
        <v>1</v>
      </c>
      <c r="G11" s="56">
        <v>5000</v>
      </c>
      <c r="H11" s="56">
        <f>F11*G11</f>
        <v>5000</v>
      </c>
    </row>
    <row r="12" spans="1:8" s="3" customFormat="1" ht="13.35" customHeight="1">
      <c r="B12" s="13"/>
      <c r="C12" s="14"/>
      <c r="D12" s="14"/>
      <c r="E12" s="14"/>
      <c r="F12" s="14"/>
      <c r="G12" s="55"/>
      <c r="H12" s="55"/>
    </row>
    <row r="13" spans="1:8" s="3" customFormat="1" ht="15.6" customHeight="1">
      <c r="A13" s="3">
        <v>629</v>
      </c>
      <c r="B13" s="10" t="s">
        <v>643</v>
      </c>
      <c r="C13" s="12"/>
      <c r="D13" s="47" t="s">
        <v>486</v>
      </c>
      <c r="E13" s="45" t="s">
        <v>100</v>
      </c>
      <c r="F13" s="133">
        <f>H11</f>
        <v>5000</v>
      </c>
      <c r="G13" s="179">
        <v>7.4999999999999997E-2</v>
      </c>
      <c r="H13" s="63">
        <f>F13*G13</f>
        <v>375</v>
      </c>
    </row>
    <row r="14" spans="1:8" s="3" customFormat="1" ht="13.35" customHeight="1">
      <c r="B14" s="13"/>
      <c r="C14" s="14"/>
      <c r="D14" s="14"/>
      <c r="E14" s="14"/>
      <c r="F14" s="14"/>
      <c r="G14" s="55"/>
      <c r="H14" s="55"/>
    </row>
    <row r="15" spans="1:8" s="3" customFormat="1" ht="13.35" customHeight="1">
      <c r="B15" s="17"/>
      <c r="C15" s="11" t="s">
        <v>118</v>
      </c>
      <c r="D15" s="11" t="s">
        <v>119</v>
      </c>
      <c r="E15" s="12"/>
      <c r="F15" s="12"/>
      <c r="G15" s="54"/>
      <c r="H15" s="54"/>
    </row>
    <row r="16" spans="1:8" s="3" customFormat="1" ht="13.35" customHeight="1">
      <c r="B16" s="13"/>
      <c r="C16" s="14"/>
      <c r="D16" s="14"/>
      <c r="E16" s="14"/>
      <c r="F16" s="14"/>
      <c r="G16" s="55"/>
      <c r="H16" s="55"/>
    </row>
    <row r="17" spans="1:10" s="3" customFormat="1" ht="13.35" customHeight="1">
      <c r="A17" s="3">
        <v>630</v>
      </c>
      <c r="B17" s="10" t="s">
        <v>279</v>
      </c>
      <c r="C17" s="12"/>
      <c r="D17" s="11" t="s">
        <v>158</v>
      </c>
      <c r="E17" s="15" t="s">
        <v>120</v>
      </c>
      <c r="F17" s="18">
        <v>20</v>
      </c>
      <c r="G17" s="56"/>
      <c r="H17" s="56"/>
    </row>
    <row r="18" spans="1:10" s="3" customFormat="1" ht="13.35" customHeight="1">
      <c r="B18" s="13"/>
      <c r="C18" s="13"/>
      <c r="D18" s="13"/>
      <c r="E18" s="13"/>
      <c r="F18" s="13"/>
      <c r="G18" s="102"/>
      <c r="H18" s="102"/>
    </row>
    <row r="19" spans="1:10" s="3" customFormat="1" ht="13.35" customHeight="1">
      <c r="B19" s="10" t="s">
        <v>280</v>
      </c>
      <c r="C19" s="12"/>
      <c r="D19" s="11" t="s">
        <v>171</v>
      </c>
      <c r="E19" s="15" t="s">
        <v>16</v>
      </c>
      <c r="F19" s="25">
        <v>1</v>
      </c>
      <c r="G19" s="56"/>
      <c r="H19" s="56"/>
    </row>
    <row r="20" spans="1:10" s="3" customFormat="1" ht="13.35" customHeight="1">
      <c r="B20" s="13"/>
      <c r="C20" s="14"/>
      <c r="D20" s="14"/>
      <c r="E20" s="14"/>
      <c r="F20" s="14"/>
      <c r="G20" s="55"/>
      <c r="H20" s="55"/>
    </row>
    <row r="21" spans="1:10" s="3" customFormat="1" ht="13.35" customHeight="1">
      <c r="B21" s="10" t="s">
        <v>281</v>
      </c>
      <c r="C21" s="24" t="s">
        <v>159</v>
      </c>
      <c r="D21" s="24" t="s">
        <v>122</v>
      </c>
      <c r="E21" s="12"/>
      <c r="F21" s="12"/>
      <c r="G21" s="54"/>
      <c r="H21" s="54"/>
    </row>
    <row r="22" spans="1:10" s="3" customFormat="1" ht="13.35" customHeight="1">
      <c r="B22" s="13"/>
      <c r="C22" s="14"/>
      <c r="D22" s="14"/>
      <c r="E22" s="14"/>
      <c r="F22" s="14"/>
      <c r="G22" s="55"/>
      <c r="H22" s="55"/>
    </row>
    <row r="23" spans="1:10" s="3" customFormat="1" ht="13.35" customHeight="1">
      <c r="A23" s="3">
        <v>636</v>
      </c>
      <c r="B23" s="10" t="s">
        <v>129</v>
      </c>
      <c r="C23" s="11" t="s">
        <v>306</v>
      </c>
      <c r="D23" s="11" t="s">
        <v>162</v>
      </c>
      <c r="E23" s="15" t="s">
        <v>124</v>
      </c>
      <c r="F23" s="16">
        <v>3200</v>
      </c>
      <c r="G23" s="56"/>
      <c r="H23" s="56"/>
      <c r="J23" s="39"/>
    </row>
    <row r="24" spans="1:10" s="3" customFormat="1" ht="13.35" customHeight="1">
      <c r="B24" s="13"/>
      <c r="C24" s="14"/>
      <c r="D24" s="14"/>
      <c r="E24" s="14"/>
      <c r="F24" s="14"/>
      <c r="G24" s="55"/>
      <c r="H24" s="55"/>
    </row>
    <row r="25" spans="1:10" s="3" customFormat="1" ht="27" customHeight="1">
      <c r="A25" s="3">
        <v>638</v>
      </c>
      <c r="B25" s="10" t="s">
        <v>149</v>
      </c>
      <c r="C25" s="11" t="s">
        <v>160</v>
      </c>
      <c r="D25" s="11" t="s">
        <v>161</v>
      </c>
      <c r="E25" s="15" t="s">
        <v>125</v>
      </c>
      <c r="F25" s="25">
        <v>1000</v>
      </c>
      <c r="G25" s="56"/>
      <c r="H25" s="56"/>
    </row>
    <row r="26" spans="1:10" s="3" customFormat="1" ht="13.35" customHeight="1">
      <c r="B26" s="13"/>
      <c r="C26" s="14"/>
      <c r="D26" s="14"/>
      <c r="E26" s="14"/>
      <c r="F26" s="14"/>
      <c r="G26" s="55"/>
      <c r="H26" s="55"/>
    </row>
    <row r="27" spans="1:10" s="3" customFormat="1" ht="13.15" customHeight="1">
      <c r="A27" s="3">
        <v>1781</v>
      </c>
      <c r="B27" s="10" t="s">
        <v>150</v>
      </c>
      <c r="C27" s="11" t="s">
        <v>14</v>
      </c>
      <c r="D27" s="11" t="s">
        <v>172</v>
      </c>
      <c r="E27" s="15" t="s">
        <v>137</v>
      </c>
      <c r="F27" s="18">
        <v>320</v>
      </c>
      <c r="G27" s="56"/>
      <c r="H27" s="56"/>
    </row>
    <row r="28" spans="1:10" s="3" customFormat="1" ht="13.35" customHeight="1">
      <c r="B28" s="13"/>
      <c r="C28" s="14"/>
      <c r="D28" s="14"/>
      <c r="E28" s="14"/>
      <c r="F28" s="14"/>
      <c r="G28" s="55"/>
      <c r="H28" s="55"/>
    </row>
    <row r="29" spans="1:10" s="3" customFormat="1" ht="15" customHeight="1">
      <c r="A29" s="3">
        <v>646</v>
      </c>
      <c r="B29" s="17"/>
      <c r="C29" s="12"/>
      <c r="D29" s="23" t="s">
        <v>163</v>
      </c>
      <c r="E29" s="12"/>
      <c r="F29" s="12"/>
      <c r="G29" s="54"/>
      <c r="H29" s="54"/>
    </row>
    <row r="30" spans="1:10" s="3" customFormat="1" ht="13.35" customHeight="1">
      <c r="B30" s="13"/>
      <c r="C30" s="14"/>
      <c r="D30" s="14"/>
      <c r="E30" s="14"/>
      <c r="F30" s="14"/>
      <c r="G30" s="55"/>
      <c r="H30" s="55"/>
    </row>
    <row r="31" spans="1:10" s="3" customFormat="1" ht="14.45" customHeight="1">
      <c r="A31" s="3">
        <v>651</v>
      </c>
      <c r="B31" s="10" t="s">
        <v>282</v>
      </c>
      <c r="C31" s="24" t="s">
        <v>164</v>
      </c>
      <c r="D31" s="24" t="s">
        <v>165</v>
      </c>
      <c r="E31" s="12"/>
      <c r="F31" s="12"/>
      <c r="G31" s="54"/>
      <c r="H31" s="54"/>
    </row>
    <row r="32" spans="1:10" s="3" customFormat="1" ht="13.35" customHeight="1">
      <c r="B32" s="13"/>
      <c r="C32" s="14"/>
      <c r="D32" s="14"/>
      <c r="E32" s="14"/>
      <c r="F32" s="14"/>
      <c r="G32" s="55"/>
      <c r="H32" s="55"/>
    </row>
    <row r="33" spans="1:8" s="3" customFormat="1" ht="29.45" customHeight="1">
      <c r="A33" s="3">
        <v>793</v>
      </c>
      <c r="B33" s="10" t="s">
        <v>283</v>
      </c>
      <c r="C33" s="11" t="s">
        <v>45</v>
      </c>
      <c r="D33" s="11" t="s">
        <v>166</v>
      </c>
      <c r="E33" s="15" t="s">
        <v>120</v>
      </c>
      <c r="F33" s="25">
        <v>480</v>
      </c>
      <c r="G33" s="56"/>
      <c r="H33" s="56"/>
    </row>
    <row r="34" spans="1:8" s="3" customFormat="1" ht="13.35" customHeight="1">
      <c r="B34" s="13"/>
      <c r="C34" s="14"/>
      <c r="D34" s="14"/>
      <c r="E34" s="14"/>
      <c r="F34" s="14"/>
      <c r="G34" s="55"/>
      <c r="H34" s="55"/>
    </row>
    <row r="35" spans="1:8" s="3" customFormat="1" ht="14.45" customHeight="1">
      <c r="A35" s="3">
        <v>653</v>
      </c>
      <c r="B35" s="10"/>
      <c r="C35" s="11" t="s">
        <v>48</v>
      </c>
      <c r="D35" s="11" t="s">
        <v>167</v>
      </c>
      <c r="E35" s="15"/>
      <c r="F35" s="18"/>
      <c r="G35" s="56"/>
      <c r="H35" s="56"/>
    </row>
    <row r="36" spans="1:8" s="3" customFormat="1" ht="13.35" customHeight="1">
      <c r="B36" s="13"/>
      <c r="C36" s="14"/>
      <c r="D36" s="14"/>
      <c r="E36" s="14"/>
      <c r="F36" s="14"/>
      <c r="G36" s="55"/>
      <c r="H36" s="55"/>
    </row>
    <row r="37" spans="1:8" s="3" customFormat="1" ht="16.899999999999999" customHeight="1">
      <c r="A37" s="3">
        <v>654</v>
      </c>
      <c r="B37" s="17" t="s">
        <v>284</v>
      </c>
      <c r="C37" s="11" t="s">
        <v>48</v>
      </c>
      <c r="D37" s="11" t="s">
        <v>168</v>
      </c>
      <c r="E37" s="15" t="s">
        <v>137</v>
      </c>
      <c r="F37" s="12">
        <v>50</v>
      </c>
      <c r="G37" s="54"/>
      <c r="H37" s="54"/>
    </row>
    <row r="38" spans="1:8" s="3" customFormat="1" ht="13.35" customHeight="1">
      <c r="B38" s="13"/>
      <c r="C38" s="14"/>
      <c r="D38" s="14"/>
      <c r="E38" s="14"/>
      <c r="F38" s="14"/>
      <c r="G38" s="55"/>
      <c r="H38" s="55"/>
    </row>
    <row r="39" spans="1:8" s="3" customFormat="1" ht="16.899999999999999" customHeight="1">
      <c r="A39" s="3">
        <v>655</v>
      </c>
      <c r="B39" s="10" t="s">
        <v>285</v>
      </c>
      <c r="C39" s="12"/>
      <c r="D39" s="11" t="s">
        <v>169</v>
      </c>
      <c r="E39" s="15" t="s">
        <v>120</v>
      </c>
      <c r="F39" s="25">
        <v>50</v>
      </c>
      <c r="G39" s="56"/>
      <c r="H39" s="56"/>
    </row>
    <row r="40" spans="1:8" s="3" customFormat="1" ht="13.35" customHeight="1">
      <c r="B40" s="13"/>
      <c r="C40" s="14"/>
      <c r="D40" s="13"/>
      <c r="E40" s="13"/>
      <c r="F40" s="73"/>
      <c r="G40" s="67"/>
      <c r="H40" s="66"/>
    </row>
    <row r="41" spans="1:8" s="3" customFormat="1" ht="13.9" customHeight="1">
      <c r="B41" s="17" t="s">
        <v>644</v>
      </c>
      <c r="C41" s="24" t="s">
        <v>318</v>
      </c>
      <c r="D41" s="24" t="s">
        <v>545</v>
      </c>
      <c r="E41" s="12"/>
      <c r="F41" s="12"/>
      <c r="G41" s="54"/>
      <c r="H41" s="54"/>
    </row>
    <row r="42" spans="1:8" s="3" customFormat="1" ht="13.35" customHeight="1">
      <c r="B42" s="13"/>
      <c r="C42" s="14"/>
      <c r="D42" s="14"/>
      <c r="E42" s="14"/>
      <c r="F42" s="14"/>
      <c r="G42" s="55"/>
      <c r="H42" s="55"/>
    </row>
    <row r="43" spans="1:8" s="3" customFormat="1" ht="13.15" customHeight="1">
      <c r="B43" s="10"/>
      <c r="C43" s="11" t="s">
        <v>45</v>
      </c>
      <c r="D43" s="26" t="s">
        <v>143</v>
      </c>
      <c r="E43" s="12"/>
      <c r="F43" s="12"/>
      <c r="G43" s="54"/>
      <c r="H43" s="54"/>
    </row>
    <row r="44" spans="1:8" s="3" customFormat="1" ht="13.35" customHeight="1">
      <c r="B44" s="13"/>
      <c r="C44" s="14"/>
      <c r="D44" s="14"/>
      <c r="E44" s="14"/>
      <c r="F44" s="14"/>
      <c r="G44" s="55"/>
      <c r="H44" s="55"/>
    </row>
    <row r="45" spans="1:8" s="3" customFormat="1" ht="13.15" customHeight="1">
      <c r="B45" s="10"/>
      <c r="C45" s="12"/>
      <c r="D45" s="11" t="s">
        <v>317</v>
      </c>
      <c r="E45" s="12"/>
      <c r="F45" s="12"/>
      <c r="G45" s="54"/>
      <c r="H45" s="54"/>
    </row>
    <row r="46" spans="1:8" s="3" customFormat="1" ht="13.35" customHeight="1">
      <c r="B46" s="13"/>
      <c r="C46" s="14"/>
      <c r="D46" s="14"/>
      <c r="E46" s="14"/>
      <c r="F46" s="14"/>
      <c r="G46" s="55"/>
      <c r="H46" s="55"/>
    </row>
    <row r="47" spans="1:8" s="3" customFormat="1" ht="27.6" customHeight="1">
      <c r="B47" s="10" t="s">
        <v>634</v>
      </c>
      <c r="C47" s="12"/>
      <c r="D47" s="11" t="s">
        <v>509</v>
      </c>
      <c r="E47" s="15" t="s">
        <v>120</v>
      </c>
      <c r="F47" s="25">
        <v>320</v>
      </c>
      <c r="G47" s="56"/>
      <c r="H47" s="56"/>
    </row>
    <row r="48" spans="1:8" s="3" customFormat="1" ht="16.149999999999999" customHeight="1">
      <c r="B48" s="13"/>
      <c r="C48" s="13"/>
      <c r="D48" s="13"/>
      <c r="E48" s="13"/>
      <c r="F48" s="13"/>
      <c r="G48" s="13"/>
      <c r="H48" s="13"/>
    </row>
    <row r="49" spans="2:13" s="3" customFormat="1" ht="15" customHeight="1">
      <c r="B49" s="10"/>
      <c r="C49" s="10"/>
      <c r="D49" s="114" t="s">
        <v>546</v>
      </c>
      <c r="E49" s="10"/>
      <c r="F49" s="10"/>
      <c r="G49" s="56"/>
      <c r="H49" s="10"/>
    </row>
    <row r="50" spans="2:13" s="3" customFormat="1" ht="13.35" customHeight="1">
      <c r="B50" s="13"/>
      <c r="C50" s="14"/>
      <c r="D50" s="44"/>
      <c r="E50" s="13"/>
      <c r="F50" s="14"/>
      <c r="G50" s="55"/>
      <c r="H50" s="55"/>
    </row>
    <row r="51" spans="2:13" s="3" customFormat="1" ht="13.35" customHeight="1">
      <c r="B51" s="10" t="s">
        <v>645</v>
      </c>
      <c r="C51" s="12"/>
      <c r="D51" s="11" t="s">
        <v>689</v>
      </c>
      <c r="E51" s="15" t="s">
        <v>98</v>
      </c>
      <c r="F51" s="25">
        <v>1</v>
      </c>
      <c r="G51" s="56">
        <v>200000</v>
      </c>
      <c r="H51" s="56">
        <f>F51*G51</f>
        <v>200000</v>
      </c>
    </row>
    <row r="52" spans="2:13" s="3" customFormat="1" ht="13.35" customHeight="1">
      <c r="B52" s="13"/>
      <c r="C52" s="14"/>
      <c r="D52" s="44"/>
      <c r="E52" s="13"/>
      <c r="F52" s="14"/>
      <c r="G52" s="55"/>
      <c r="H52" s="55"/>
    </row>
    <row r="53" spans="2:13" s="3" customFormat="1" ht="13.35" customHeight="1">
      <c r="B53" s="10"/>
      <c r="C53" s="10"/>
      <c r="D53" s="114"/>
      <c r="E53" s="10"/>
      <c r="F53" s="10"/>
      <c r="G53" s="10"/>
      <c r="H53" s="10"/>
    </row>
    <row r="54" spans="2:13" s="3" customFormat="1" ht="13.35" customHeight="1">
      <c r="B54" s="13"/>
      <c r="C54" s="14"/>
      <c r="D54" s="44"/>
      <c r="E54" s="13"/>
      <c r="F54" s="14"/>
      <c r="G54" s="55"/>
      <c r="H54" s="55"/>
    </row>
    <row r="55" spans="2:13" s="3" customFormat="1" ht="13.35" customHeight="1">
      <c r="B55" s="10"/>
      <c r="C55" s="10"/>
      <c r="D55" s="114"/>
      <c r="E55" s="10"/>
      <c r="F55" s="10"/>
      <c r="G55" s="10"/>
      <c r="H55" s="10"/>
    </row>
    <row r="56" spans="2:13" s="3" customFormat="1" ht="13.35" customHeight="1">
      <c r="B56" s="13"/>
      <c r="C56" s="14"/>
      <c r="D56" s="44"/>
      <c r="E56" s="13"/>
      <c r="F56" s="14"/>
      <c r="G56" s="55"/>
      <c r="H56" s="55"/>
    </row>
    <row r="57" spans="2:13" s="3" customFormat="1" ht="13.35" customHeight="1">
      <c r="B57" s="10"/>
      <c r="C57" s="10"/>
      <c r="D57" s="114"/>
      <c r="E57" s="10"/>
      <c r="F57" s="10"/>
      <c r="G57" s="10"/>
      <c r="H57" s="10"/>
    </row>
    <row r="58" spans="2:13" s="3" customFormat="1" ht="13.35" customHeight="1">
      <c r="B58" s="13"/>
      <c r="C58" s="14"/>
      <c r="D58" s="43"/>
      <c r="E58" s="162"/>
      <c r="F58" s="73"/>
      <c r="G58" s="67"/>
      <c r="H58" s="66"/>
      <c r="M58" s="39"/>
    </row>
    <row r="59" spans="2:13" s="4" customFormat="1" ht="21.4" customHeight="1">
      <c r="B59" s="19" t="s">
        <v>62</v>
      </c>
      <c r="C59" s="20"/>
      <c r="D59" s="21"/>
      <c r="E59" s="21"/>
      <c r="F59" s="21"/>
      <c r="G59" s="21"/>
      <c r="H59" s="52"/>
    </row>
    <row r="60" spans="2:13" s="1" customFormat="1" ht="13.35" customHeight="1">
      <c r="D60" s="22"/>
    </row>
    <row r="61" spans="2:13" ht="15" customHeight="1">
      <c r="B61" s="6" t="str">
        <f>B1</f>
        <v>CP037_03: UPGRADING OF MADIKWE SPORTS FACILITY</v>
      </c>
    </row>
    <row r="62" spans="2:13" ht="15" customHeight="1">
      <c r="B62" s="6" t="str">
        <f>B2</f>
        <v>TENDER BOQ</v>
      </c>
    </row>
    <row r="63" spans="2:13" s="1" customFormat="1" ht="15" customHeight="1">
      <c r="D63" s="27" t="s">
        <v>130</v>
      </c>
    </row>
    <row r="64" spans="2:13" s="2" customFormat="1" ht="15.6" customHeight="1">
      <c r="B64" s="28" t="s">
        <v>8</v>
      </c>
      <c r="C64" s="28" t="s">
        <v>131</v>
      </c>
      <c r="D64" s="28" t="s">
        <v>3</v>
      </c>
      <c r="E64" s="28" t="s">
        <v>8</v>
      </c>
      <c r="F64" s="28" t="s">
        <v>8</v>
      </c>
      <c r="G64" s="28" t="s">
        <v>8</v>
      </c>
      <c r="H64" s="28" t="s">
        <v>7</v>
      </c>
    </row>
    <row r="65" spans="2:14" s="3" customFormat="1" ht="13.35" customHeight="1">
      <c r="B65" s="30"/>
      <c r="C65" s="30"/>
      <c r="D65" s="30"/>
      <c r="E65" s="30"/>
      <c r="F65" s="30"/>
      <c r="G65" s="30"/>
      <c r="H65" s="33"/>
    </row>
    <row r="66" spans="2:14" s="3" customFormat="1" ht="13.35" customHeight="1">
      <c r="C66" s="29" t="s">
        <v>132</v>
      </c>
      <c r="D66" s="29" t="s">
        <v>347</v>
      </c>
      <c r="H66" s="57"/>
      <c r="L66" s="34"/>
      <c r="N66" s="38"/>
    </row>
    <row r="67" spans="2:14" s="3" customFormat="1" ht="13.35" customHeight="1">
      <c r="B67" s="30"/>
      <c r="C67" s="30"/>
      <c r="D67" s="30"/>
      <c r="E67" s="30"/>
      <c r="F67" s="30"/>
      <c r="G67" s="30"/>
      <c r="H67" s="33"/>
    </row>
    <row r="68" spans="2:14" s="3" customFormat="1" ht="13.35" customHeight="1">
      <c r="C68" s="29"/>
      <c r="D68" s="29"/>
      <c r="H68" s="32"/>
    </row>
    <row r="69" spans="2:14" s="3" customFormat="1" ht="13.35" customHeight="1">
      <c r="B69" s="30"/>
      <c r="C69" s="30"/>
      <c r="D69" s="30"/>
      <c r="E69" s="30"/>
      <c r="F69" s="30"/>
      <c r="G69" s="30"/>
      <c r="H69" s="33"/>
    </row>
    <row r="70" spans="2:14" s="3" customFormat="1" ht="13.35" customHeight="1">
      <c r="C70" s="29"/>
      <c r="D70" s="29"/>
      <c r="H70" s="32"/>
    </row>
    <row r="71" spans="2:14" s="3" customFormat="1" ht="13.35" customHeight="1">
      <c r="B71" s="30"/>
      <c r="C71" s="30"/>
      <c r="D71" s="30"/>
      <c r="E71" s="30"/>
      <c r="F71" s="30"/>
      <c r="G71" s="30"/>
      <c r="H71" s="33"/>
    </row>
    <row r="72" spans="2:14" s="3" customFormat="1" ht="13.35" customHeight="1">
      <c r="C72" s="29"/>
      <c r="D72" s="29"/>
      <c r="H72" s="32"/>
    </row>
    <row r="73" spans="2:14" s="3" customFormat="1" ht="13.35" customHeight="1">
      <c r="B73" s="30"/>
      <c r="C73" s="30"/>
      <c r="D73" s="30"/>
      <c r="E73" s="30"/>
      <c r="F73" s="30"/>
      <c r="G73" s="30"/>
      <c r="H73" s="33"/>
    </row>
    <row r="74" spans="2:14" s="4" customFormat="1" ht="21.4" customHeight="1">
      <c r="C74" s="31" t="s">
        <v>136</v>
      </c>
      <c r="H74" s="58"/>
      <c r="J74" s="36"/>
      <c r="L74" s="37"/>
    </row>
    <row r="75" spans="2:14" s="3" customFormat="1" ht="13.35" customHeight="1"/>
    <row r="76" spans="2:14" s="3" customFormat="1" ht="13.35" customHeight="1"/>
    <row r="77" spans="2:14" s="3" customFormat="1" ht="13.35" customHeight="1"/>
    <row r="78" spans="2:14" s="3" customFormat="1" ht="13.35" customHeight="1"/>
    <row r="79" spans="2:14" s="3" customFormat="1" ht="13.35" customHeight="1"/>
    <row r="80" spans="2:14" s="3" customFormat="1" ht="13.35" customHeight="1"/>
    <row r="81" s="3" customFormat="1" ht="13.35" customHeight="1"/>
    <row r="82" s="3" customFormat="1" ht="13.35" customHeight="1"/>
    <row r="83" s="3" customFormat="1" ht="13.35" customHeight="1"/>
    <row r="84" s="3" customFormat="1" ht="13.35" customHeight="1"/>
    <row r="85" s="3" customFormat="1" ht="13.35" customHeight="1"/>
    <row r="86" s="3" customFormat="1" ht="13.35" customHeight="1"/>
    <row r="87" s="3" customFormat="1" ht="13.35" customHeight="1"/>
    <row r="88" s="3" customFormat="1" ht="13.35" customHeight="1"/>
    <row r="89" s="3" customFormat="1" ht="13.35" customHeight="1"/>
    <row r="90" s="3" customFormat="1" ht="13.35" customHeight="1"/>
    <row r="91" s="3" customFormat="1" ht="13.35" customHeight="1"/>
    <row r="92" s="3" customFormat="1" ht="13.35" customHeight="1"/>
    <row r="93" s="3" customFormat="1" ht="13.35" customHeight="1"/>
    <row r="94" s="3" customFormat="1" ht="13.35" customHeight="1"/>
    <row r="95" s="3" customFormat="1" ht="13.35" customHeight="1"/>
    <row r="96" s="3" customFormat="1" ht="13.35" customHeight="1"/>
    <row r="97" s="3" customFormat="1" ht="13.35" customHeight="1"/>
    <row r="98" s="3" customFormat="1" ht="13.35" customHeight="1"/>
    <row r="99" s="3" customFormat="1" ht="13.35" customHeight="1"/>
    <row r="100" s="3" customFormat="1" ht="13.35" customHeight="1"/>
    <row r="101" s="3" customFormat="1" ht="13.35" customHeight="1"/>
    <row r="102" s="3" customFormat="1" ht="13.35" customHeight="1"/>
    <row r="103" s="3" customFormat="1" ht="13.35" customHeight="1"/>
    <row r="104" s="3" customFormat="1" ht="13.35" customHeight="1"/>
    <row r="105" s="3" customFormat="1" ht="13.35" customHeight="1"/>
    <row r="106" s="3" customFormat="1" ht="13.35" customHeight="1"/>
    <row r="107" s="3" customFormat="1" ht="13.35" customHeight="1"/>
    <row r="108" s="3" customFormat="1" ht="13.35" customHeight="1"/>
    <row r="109" s="3" customFormat="1" ht="13.35" customHeight="1"/>
    <row r="110" s="3" customFormat="1" ht="13.35" customHeight="1"/>
    <row r="111" s="3" customFormat="1" ht="13.35" customHeight="1"/>
    <row r="112" s="3" customFormat="1" ht="13.35" customHeight="1"/>
    <row r="113" spans="4:4" s="3" customFormat="1" ht="13.35" customHeight="1"/>
    <row r="114" spans="4:4" s="3" customFormat="1" ht="13.35" customHeight="1"/>
    <row r="115" spans="4:4" s="3" customFormat="1" ht="13.35" customHeight="1"/>
    <row r="116" spans="4:4" s="3" customFormat="1" ht="13.35" customHeight="1"/>
    <row r="117" spans="4:4" s="3" customFormat="1" ht="13.35" customHeight="1"/>
    <row r="118" spans="4:4" s="3" customFormat="1" ht="13.35" customHeight="1"/>
    <row r="119" spans="4:4" s="3" customFormat="1" ht="13.35" customHeight="1"/>
    <row r="120" spans="4:4" s="3" customFormat="1" ht="13.35" customHeight="1"/>
    <row r="121" spans="4:4" s="3" customFormat="1" ht="13.35" customHeight="1"/>
    <row r="122" spans="4:4" s="3" customFormat="1" ht="13.35" customHeight="1"/>
    <row r="123" spans="4:4" s="3" customFormat="1" ht="13.35" customHeight="1"/>
    <row r="124" spans="4:4" s="3" customFormat="1" ht="13.35" customHeight="1"/>
    <row r="125" spans="4:4" s="1" customFormat="1" ht="13.35" customHeight="1">
      <c r="D125" s="22"/>
    </row>
  </sheetData>
  <pageMargins left="0.59027779999999996" right="0.27569440000000001" top="0.39374999999999999" bottom="0.39374999999999999" header="0.3" footer="0.3"/>
  <pageSetup paperSize="9" scale="84" orientation="portrait" r:id="rId1"/>
  <rowBreaks count="2" manualBreakCount="2">
    <brk id="60" min="1" max="7" man="1"/>
    <brk id="1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1"/>
  <sheetViews>
    <sheetView showGridLines="0" tabSelected="1" view="pageBreakPreview" topLeftCell="B40" zoomScale="89" zoomScaleNormal="100" zoomScaleSheetLayoutView="89" workbookViewId="0">
      <selection activeCell="L7" sqref="L7"/>
    </sheetView>
  </sheetViews>
  <sheetFormatPr defaultColWidth="9.140625" defaultRowHeight="15"/>
  <cols>
    <col min="1" max="1" width="5.42578125" style="5" hidden="1" customWidth="1"/>
    <col min="2" max="2" width="8.5703125" style="5" customWidth="1"/>
    <col min="3" max="3" width="10.85546875" style="5" customWidth="1"/>
    <col min="4" max="4" width="42.5703125" style="5" customWidth="1"/>
    <col min="5" max="5" width="9.7109375" style="5" customWidth="1"/>
    <col min="6" max="6" width="10.28515625" style="5" customWidth="1"/>
    <col min="7" max="7" width="14" style="5" customWidth="1"/>
    <col min="8" max="8" width="15.140625" style="5" customWidth="1"/>
    <col min="9" max="9" width="9.140625" style="5"/>
    <col min="10" max="10" width="12" style="5" bestFit="1" customWidth="1"/>
    <col min="11" max="11" width="9.140625" style="5"/>
    <col min="12" max="12" width="11.140625" style="5" bestFit="1" customWidth="1"/>
    <col min="13" max="13" width="10" style="5" bestFit="1" customWidth="1"/>
    <col min="14" max="14" width="10.85546875" style="5" bestFit="1" customWidth="1"/>
    <col min="15" max="16384" width="9.140625" style="5"/>
  </cols>
  <sheetData>
    <row r="1" spans="1:8" ht="15" customHeight="1">
      <c r="B1" s="6" t="s">
        <v>153</v>
      </c>
    </row>
    <row r="2" spans="1:8" ht="15" customHeight="1">
      <c r="B2" s="145" t="s">
        <v>688</v>
      </c>
    </row>
    <row r="3" spans="1:8" s="1" customFormat="1" ht="15" customHeight="1">
      <c r="H3" s="7" t="s">
        <v>349</v>
      </c>
    </row>
    <row r="4" spans="1:8" s="2" customFormat="1" ht="30.2" customHeight="1">
      <c r="B4" s="8" t="s">
        <v>1</v>
      </c>
      <c r="C4" s="8" t="s">
        <v>2</v>
      </c>
      <c r="D4" s="8" t="s">
        <v>3</v>
      </c>
      <c r="E4" s="8" t="s">
        <v>4</v>
      </c>
      <c r="F4" s="8" t="s">
        <v>5</v>
      </c>
      <c r="G4" s="8" t="s">
        <v>6</v>
      </c>
      <c r="H4" s="9" t="s">
        <v>7</v>
      </c>
    </row>
    <row r="5" spans="1:8" s="3" customFormat="1" ht="13.35" customHeight="1">
      <c r="A5" s="3">
        <v>622</v>
      </c>
      <c r="B5" s="17"/>
      <c r="C5" s="12"/>
      <c r="D5" s="11" t="s">
        <v>349</v>
      </c>
      <c r="E5" s="12"/>
      <c r="F5" s="12"/>
      <c r="G5" s="54"/>
      <c r="H5" s="54"/>
    </row>
    <row r="6" spans="1:8" s="3" customFormat="1" ht="13.35" customHeight="1">
      <c r="B6" s="13"/>
      <c r="C6" s="14"/>
      <c r="D6" s="14"/>
      <c r="E6" s="14"/>
      <c r="F6" s="14"/>
      <c r="G6" s="55"/>
      <c r="H6" s="55"/>
    </row>
    <row r="7" spans="1:8" s="3" customFormat="1" ht="16.899999999999999" customHeight="1">
      <c r="A7" s="3">
        <v>795</v>
      </c>
      <c r="B7" s="10" t="s">
        <v>348</v>
      </c>
      <c r="C7" s="12"/>
      <c r="D7" s="23" t="s">
        <v>115</v>
      </c>
      <c r="E7" s="12"/>
      <c r="F7" s="12"/>
      <c r="G7" s="54"/>
      <c r="H7" s="54"/>
    </row>
    <row r="8" spans="1:8" s="3" customFormat="1" ht="13.35" customHeight="1">
      <c r="B8" s="13"/>
      <c r="C8" s="14"/>
      <c r="D8" s="14"/>
      <c r="E8" s="14"/>
      <c r="F8" s="14"/>
      <c r="G8" s="55"/>
      <c r="H8" s="55"/>
    </row>
    <row r="9" spans="1:8" s="3" customFormat="1" ht="13.35" customHeight="1">
      <c r="B9" s="17"/>
      <c r="C9" s="24" t="s">
        <v>154</v>
      </c>
      <c r="D9" s="24" t="s">
        <v>116</v>
      </c>
      <c r="E9" s="12"/>
      <c r="F9" s="12"/>
      <c r="G9" s="54"/>
      <c r="H9" s="54"/>
    </row>
    <row r="10" spans="1:8" s="3" customFormat="1" ht="13.35" customHeight="1">
      <c r="B10" s="13"/>
      <c r="C10" s="14"/>
      <c r="D10" s="14"/>
      <c r="E10" s="14"/>
      <c r="F10" s="14"/>
      <c r="G10" s="55"/>
      <c r="H10" s="55"/>
    </row>
    <row r="11" spans="1:8" s="3" customFormat="1" ht="13.35" customHeight="1">
      <c r="B11" s="17"/>
      <c r="C11" s="11" t="s">
        <v>155</v>
      </c>
      <c r="D11" s="11" t="s">
        <v>156</v>
      </c>
      <c r="E11" s="12"/>
      <c r="F11" s="12"/>
      <c r="G11" s="54"/>
      <c r="H11" s="54"/>
    </row>
    <row r="12" spans="1:8" s="3" customFormat="1" ht="13.35" customHeight="1">
      <c r="B12" s="13"/>
      <c r="C12" s="14"/>
      <c r="D12" s="14"/>
      <c r="E12" s="14"/>
      <c r="F12" s="14"/>
      <c r="G12" s="55"/>
      <c r="H12" s="55"/>
    </row>
    <row r="13" spans="1:8" s="3" customFormat="1" ht="13.35" customHeight="1">
      <c r="A13" s="3">
        <v>630</v>
      </c>
      <c r="B13" s="10" t="s">
        <v>350</v>
      </c>
      <c r="C13" s="12"/>
      <c r="D13" s="11" t="s">
        <v>157</v>
      </c>
      <c r="E13" s="15" t="s">
        <v>98</v>
      </c>
      <c r="F13" s="25">
        <v>1</v>
      </c>
      <c r="G13" s="126">
        <v>2500</v>
      </c>
      <c r="H13" s="56">
        <f>F13*G13</f>
        <v>2500</v>
      </c>
    </row>
    <row r="14" spans="1:8" s="3" customFormat="1" ht="13.35" customHeight="1">
      <c r="B14" s="13"/>
      <c r="C14" s="13"/>
      <c r="D14" s="13"/>
      <c r="E14" s="13"/>
      <c r="F14" s="13"/>
      <c r="G14" s="13"/>
      <c r="H14" s="13"/>
    </row>
    <row r="15" spans="1:8" s="3" customFormat="1" ht="13.35" customHeight="1">
      <c r="A15" s="3">
        <v>631</v>
      </c>
      <c r="B15" s="17"/>
      <c r="C15" s="11" t="s">
        <v>118</v>
      </c>
      <c r="D15" s="11" t="s">
        <v>119</v>
      </c>
      <c r="E15" s="12"/>
      <c r="F15" s="12"/>
      <c r="G15" s="54"/>
      <c r="H15" s="54"/>
    </row>
    <row r="16" spans="1:8" s="3" customFormat="1" ht="13.35" customHeight="1">
      <c r="B16" s="13"/>
      <c r="C16" s="14"/>
      <c r="D16" s="14"/>
      <c r="E16" s="14"/>
      <c r="F16" s="14"/>
      <c r="G16" s="55"/>
      <c r="H16" s="55"/>
    </row>
    <row r="17" spans="1:10" s="3" customFormat="1" ht="15" customHeight="1">
      <c r="A17" s="3">
        <v>632</v>
      </c>
      <c r="B17" s="10" t="s">
        <v>351</v>
      </c>
      <c r="C17" s="12"/>
      <c r="D17" s="11" t="s">
        <v>158</v>
      </c>
      <c r="E17" s="15" t="s">
        <v>120</v>
      </c>
      <c r="F17" s="18">
        <v>5</v>
      </c>
      <c r="G17" s="126"/>
      <c r="H17" s="56"/>
    </row>
    <row r="18" spans="1:10" s="3" customFormat="1" ht="13.35" customHeight="1">
      <c r="B18" s="13"/>
      <c r="C18" s="13"/>
      <c r="D18" s="13"/>
      <c r="E18" s="13"/>
      <c r="F18" s="13"/>
      <c r="G18" s="102"/>
      <c r="H18" s="102"/>
    </row>
    <row r="19" spans="1:10" s="3" customFormat="1" ht="13.35" customHeight="1">
      <c r="A19" s="3">
        <v>635</v>
      </c>
      <c r="B19" s="10" t="s">
        <v>352</v>
      </c>
      <c r="C19" s="24" t="s">
        <v>159</v>
      </c>
      <c r="D19" s="24" t="s">
        <v>122</v>
      </c>
      <c r="E19" s="12"/>
      <c r="F19" s="12"/>
      <c r="G19" s="54"/>
      <c r="H19" s="54"/>
    </row>
    <row r="20" spans="1:10" s="3" customFormat="1" ht="13.35" customHeight="1">
      <c r="B20" s="13"/>
      <c r="C20" s="14"/>
      <c r="D20" s="14"/>
      <c r="E20" s="14"/>
      <c r="F20" s="14"/>
      <c r="G20" s="55"/>
      <c r="H20" s="55"/>
    </row>
    <row r="21" spans="1:10" s="3" customFormat="1" ht="16.899999999999999" customHeight="1">
      <c r="B21" s="10" t="s">
        <v>353</v>
      </c>
      <c r="C21" s="11" t="s">
        <v>306</v>
      </c>
      <c r="D21" s="11" t="s">
        <v>187</v>
      </c>
      <c r="E21" s="15" t="s">
        <v>124</v>
      </c>
      <c r="F21" s="16">
        <v>350</v>
      </c>
      <c r="G21" s="126"/>
      <c r="H21" s="56"/>
    </row>
    <row r="22" spans="1:10" s="3" customFormat="1" ht="13.35" customHeight="1">
      <c r="B22" s="13"/>
      <c r="C22" s="14"/>
      <c r="D22" s="14"/>
      <c r="E22" s="14"/>
      <c r="F22" s="14"/>
      <c r="G22" s="55"/>
      <c r="H22" s="55"/>
    </row>
    <row r="23" spans="1:10" s="3" customFormat="1" ht="15.6" customHeight="1">
      <c r="B23" s="10" t="s">
        <v>354</v>
      </c>
      <c r="C23" s="11" t="s">
        <v>160</v>
      </c>
      <c r="D23" s="11" t="s">
        <v>547</v>
      </c>
      <c r="E23" s="15" t="s">
        <v>125</v>
      </c>
      <c r="F23" s="25">
        <v>250</v>
      </c>
      <c r="G23" s="126"/>
      <c r="H23" s="56"/>
    </row>
    <row r="24" spans="1:10" s="3" customFormat="1" ht="13.35" customHeight="1">
      <c r="B24" s="13"/>
      <c r="C24" s="14"/>
      <c r="D24" s="14"/>
      <c r="E24" s="14"/>
      <c r="F24" s="14"/>
      <c r="G24" s="55"/>
      <c r="H24" s="55"/>
    </row>
    <row r="25" spans="1:10" s="3" customFormat="1" ht="55.9" customHeight="1">
      <c r="A25" s="3">
        <v>636</v>
      </c>
      <c r="B25" s="10" t="s">
        <v>355</v>
      </c>
      <c r="C25" s="11" t="s">
        <v>160</v>
      </c>
      <c r="D25" s="11" t="s">
        <v>549</v>
      </c>
      <c r="E25" s="131" t="s">
        <v>127</v>
      </c>
      <c r="F25" s="125">
        <v>34</v>
      </c>
      <c r="G25" s="165"/>
      <c r="H25" s="56"/>
      <c r="J25" s="39"/>
    </row>
    <row r="26" spans="1:10" s="3" customFormat="1" ht="13.35" customHeight="1">
      <c r="B26" s="13"/>
      <c r="C26" s="14"/>
      <c r="D26" s="14"/>
      <c r="E26" s="14"/>
      <c r="F26" s="14"/>
      <c r="G26" s="55"/>
      <c r="H26" s="55"/>
    </row>
    <row r="27" spans="1:10" s="3" customFormat="1" ht="15" customHeight="1">
      <c r="A27" s="3">
        <v>638</v>
      </c>
      <c r="B27" s="10" t="s">
        <v>356</v>
      </c>
      <c r="C27" s="11" t="s">
        <v>160</v>
      </c>
      <c r="D27" s="11" t="s">
        <v>194</v>
      </c>
      <c r="E27" s="15" t="s">
        <v>16</v>
      </c>
      <c r="F27" s="25">
        <v>1</v>
      </c>
      <c r="G27" s="126"/>
      <c r="H27" s="56"/>
    </row>
    <row r="28" spans="1:10" s="3" customFormat="1" ht="13.35" customHeight="1">
      <c r="B28" s="13"/>
      <c r="C28" s="14"/>
      <c r="D28" s="14"/>
      <c r="E28" s="14"/>
      <c r="F28" s="14"/>
      <c r="G28" s="55"/>
      <c r="H28" s="55"/>
    </row>
    <row r="29" spans="1:10" s="3" customFormat="1" ht="27" customHeight="1">
      <c r="A29" s="3">
        <v>1781</v>
      </c>
      <c r="B29" s="10" t="s">
        <v>357</v>
      </c>
      <c r="C29" s="11" t="s">
        <v>14</v>
      </c>
      <c r="D29" s="11" t="s">
        <v>548</v>
      </c>
      <c r="E29" s="15" t="s">
        <v>138</v>
      </c>
      <c r="F29" s="18">
        <v>35</v>
      </c>
      <c r="G29" s="126"/>
      <c r="H29" s="56" t="s">
        <v>580</v>
      </c>
    </row>
    <row r="30" spans="1:10" s="3" customFormat="1" ht="13.35" customHeight="1">
      <c r="B30" s="13"/>
      <c r="C30" s="14"/>
      <c r="D30" s="14"/>
      <c r="E30" s="14"/>
      <c r="F30" s="14"/>
      <c r="G30" s="55"/>
      <c r="H30" s="55"/>
    </row>
    <row r="31" spans="1:10" s="3" customFormat="1" ht="28.15" customHeight="1">
      <c r="A31" s="3">
        <v>646</v>
      </c>
      <c r="B31" s="17" t="s">
        <v>635</v>
      </c>
      <c r="C31" s="41"/>
      <c r="D31" s="41" t="s">
        <v>490</v>
      </c>
      <c r="E31" s="155" t="s">
        <v>144</v>
      </c>
      <c r="F31" s="41">
        <v>1500</v>
      </c>
      <c r="G31" s="96"/>
      <c r="H31" s="96"/>
    </row>
    <row r="32" spans="1:10" s="3" customFormat="1" ht="13.35" customHeight="1">
      <c r="B32" s="13"/>
      <c r="C32" s="14"/>
      <c r="D32" s="14"/>
      <c r="E32" s="14"/>
      <c r="F32" s="14"/>
      <c r="G32" s="55"/>
      <c r="H32" s="55"/>
    </row>
    <row r="33" spans="1:8" s="3" customFormat="1" ht="14.45" customHeight="1">
      <c r="A33" s="3">
        <v>651</v>
      </c>
      <c r="B33" s="10" t="s">
        <v>358</v>
      </c>
      <c r="C33" s="24"/>
      <c r="D33" s="24" t="s">
        <v>637</v>
      </c>
      <c r="E33" s="15"/>
      <c r="F33" s="25"/>
      <c r="G33" s="56"/>
      <c r="H33" s="56"/>
    </row>
    <row r="34" spans="1:8" s="3" customFormat="1" ht="13.35" customHeight="1">
      <c r="B34" s="13"/>
      <c r="C34" s="14"/>
      <c r="D34" s="13"/>
      <c r="E34" s="13"/>
      <c r="F34" s="73"/>
      <c r="G34" s="67"/>
      <c r="H34" s="66"/>
    </row>
    <row r="35" spans="1:8" s="3" customFormat="1" ht="31.9" customHeight="1">
      <c r="A35" s="3">
        <v>793</v>
      </c>
      <c r="B35" s="10"/>
      <c r="C35" s="11"/>
      <c r="D35" s="48" t="s">
        <v>638</v>
      </c>
      <c r="E35" s="15"/>
      <c r="F35" s="25"/>
      <c r="G35" s="126"/>
      <c r="H35" s="56"/>
    </row>
    <row r="36" spans="1:8" s="3" customFormat="1" ht="13.35" customHeight="1">
      <c r="B36" s="13"/>
      <c r="C36" s="14"/>
      <c r="D36" s="13"/>
      <c r="E36" s="13"/>
      <c r="F36" s="13"/>
      <c r="G36" s="102"/>
      <c r="H36" s="102"/>
    </row>
    <row r="37" spans="1:8" s="3" customFormat="1" ht="29.45" customHeight="1">
      <c r="A37" s="3">
        <v>653</v>
      </c>
      <c r="B37" s="10" t="s">
        <v>359</v>
      </c>
      <c r="C37" s="11"/>
      <c r="D37" s="47" t="s">
        <v>556</v>
      </c>
      <c r="E37" s="15" t="s">
        <v>125</v>
      </c>
      <c r="F37" s="25">
        <v>130</v>
      </c>
      <c r="G37" s="126"/>
      <c r="H37" s="56"/>
    </row>
    <row r="38" spans="1:8" s="3" customFormat="1" ht="13.35" customHeight="1">
      <c r="B38" s="13"/>
      <c r="C38" s="14"/>
      <c r="D38" s="13"/>
      <c r="E38" s="13"/>
      <c r="F38" s="13"/>
      <c r="G38" s="102"/>
      <c r="H38" s="102"/>
    </row>
    <row r="39" spans="1:8" s="3" customFormat="1" ht="42.6" customHeight="1">
      <c r="A39" s="3">
        <v>654</v>
      </c>
      <c r="B39" s="17" t="s">
        <v>360</v>
      </c>
      <c r="C39" s="11"/>
      <c r="D39" s="47" t="s">
        <v>557</v>
      </c>
      <c r="E39" s="15" t="s">
        <v>16</v>
      </c>
      <c r="F39" s="25">
        <v>1</v>
      </c>
      <c r="G39" s="126"/>
      <c r="H39" s="56"/>
    </row>
    <row r="40" spans="1:8" s="3" customFormat="1" ht="13.35" customHeight="1">
      <c r="B40" s="13"/>
      <c r="C40" s="14"/>
      <c r="D40" s="14"/>
      <c r="E40" s="14"/>
      <c r="F40" s="14"/>
      <c r="G40" s="55"/>
      <c r="H40" s="55"/>
    </row>
    <row r="41" spans="1:8" s="3" customFormat="1" ht="70.150000000000006" customHeight="1">
      <c r="A41" s="3">
        <v>655</v>
      </c>
      <c r="B41" s="10" t="s">
        <v>361</v>
      </c>
      <c r="C41" s="41"/>
      <c r="D41" s="154" t="s">
        <v>550</v>
      </c>
      <c r="E41" s="155" t="s">
        <v>144</v>
      </c>
      <c r="F41" s="41">
        <v>820</v>
      </c>
      <c r="G41" s="96"/>
      <c r="H41" s="96"/>
    </row>
    <row r="42" spans="1:8" s="3" customFormat="1" ht="12.6" customHeight="1">
      <c r="B42" s="13"/>
      <c r="C42" s="14"/>
      <c r="D42" s="14"/>
      <c r="E42" s="14"/>
      <c r="F42" s="14"/>
      <c r="G42" s="55"/>
      <c r="H42" s="55"/>
    </row>
    <row r="43" spans="1:8" s="3" customFormat="1" ht="42.6" customHeight="1">
      <c r="B43" s="10" t="s">
        <v>362</v>
      </c>
      <c r="C43" s="12"/>
      <c r="D43" s="47" t="s">
        <v>551</v>
      </c>
      <c r="E43" s="15" t="s">
        <v>144</v>
      </c>
      <c r="F43" s="12">
        <v>820</v>
      </c>
      <c r="G43" s="96"/>
      <c r="H43" s="54"/>
    </row>
    <row r="44" spans="1:8" s="3" customFormat="1" ht="13.35" customHeight="1">
      <c r="B44" s="13"/>
      <c r="C44" s="13"/>
      <c r="D44" s="14"/>
      <c r="E44" s="14"/>
      <c r="F44" s="14"/>
      <c r="G44" s="55"/>
      <c r="H44" s="55"/>
    </row>
    <row r="45" spans="1:8" s="3" customFormat="1" ht="41.45" customHeight="1">
      <c r="B45" s="17" t="s">
        <v>363</v>
      </c>
      <c r="C45" s="11"/>
      <c r="D45" s="11" t="s">
        <v>639</v>
      </c>
      <c r="E45" s="15" t="s">
        <v>144</v>
      </c>
      <c r="F45" s="25">
        <v>820</v>
      </c>
      <c r="G45" s="126"/>
      <c r="H45" s="56"/>
    </row>
    <row r="46" spans="1:8" s="4" customFormat="1" ht="21.4" customHeight="1">
      <c r="B46" s="19" t="s">
        <v>62</v>
      </c>
      <c r="C46" s="20"/>
      <c r="D46" s="21"/>
      <c r="E46" s="21"/>
      <c r="F46" s="21"/>
      <c r="G46" s="21"/>
      <c r="H46" s="52"/>
    </row>
    <row r="47" spans="1:8" s="1" customFormat="1" ht="13.35" customHeight="1">
      <c r="D47" s="22"/>
    </row>
    <row r="48" spans="1:8" ht="15" customHeight="1">
      <c r="B48" s="6" t="str">
        <f>B1</f>
        <v>CP037_03: UPGRADING OF MADIKWE SPORTS FACILITY</v>
      </c>
    </row>
    <row r="49" spans="1:8" ht="15" customHeight="1">
      <c r="B49" s="6" t="str">
        <f>B2</f>
        <v>TENDER BOQ</v>
      </c>
    </row>
    <row r="50" spans="1:8" s="1" customFormat="1" ht="15" customHeight="1">
      <c r="H50" s="7" t="str">
        <f>H3</f>
        <v>SECTION 5: COMBICOURTS</v>
      </c>
    </row>
    <row r="51" spans="1:8" s="2" customFormat="1" ht="30.2" customHeight="1">
      <c r="B51" s="8" t="s">
        <v>1</v>
      </c>
      <c r="C51" s="8" t="s">
        <v>2</v>
      </c>
      <c r="D51" s="8" t="s">
        <v>3</v>
      </c>
      <c r="E51" s="8" t="s">
        <v>4</v>
      </c>
      <c r="F51" s="8" t="s">
        <v>5</v>
      </c>
      <c r="G51" s="8" t="s">
        <v>6</v>
      </c>
      <c r="H51" s="9" t="s">
        <v>7</v>
      </c>
    </row>
    <row r="52" spans="1:8" s="4" customFormat="1" ht="21.4" customHeight="1">
      <c r="B52" s="19" t="s">
        <v>63</v>
      </c>
      <c r="C52" s="20"/>
      <c r="D52" s="21"/>
      <c r="E52" s="21"/>
      <c r="F52" s="21"/>
      <c r="G52" s="21"/>
      <c r="H52" s="53"/>
    </row>
    <row r="53" spans="1:8" s="3" customFormat="1" ht="16.899999999999999" customHeight="1">
      <c r="A53" s="3">
        <v>1786</v>
      </c>
      <c r="B53" s="13"/>
      <c r="C53" s="13"/>
      <c r="D53" s="13"/>
      <c r="E53" s="13"/>
      <c r="F53" s="13"/>
      <c r="G53" s="13"/>
      <c r="H53" s="13"/>
    </row>
    <row r="54" spans="1:8" s="3" customFormat="1" ht="41.45" customHeight="1">
      <c r="A54" s="3">
        <v>660</v>
      </c>
      <c r="B54" s="10" t="s">
        <v>364</v>
      </c>
      <c r="C54" s="11"/>
      <c r="D54" s="11" t="s">
        <v>552</v>
      </c>
      <c r="E54" s="15" t="s">
        <v>16</v>
      </c>
      <c r="F54" s="25">
        <v>1</v>
      </c>
      <c r="G54" s="126"/>
      <c r="H54" s="56"/>
    </row>
    <row r="55" spans="1:8" s="3" customFormat="1" ht="13.9" customHeight="1">
      <c r="B55" s="13"/>
      <c r="C55" s="13"/>
      <c r="D55" s="13"/>
      <c r="E55" s="13"/>
      <c r="F55" s="13"/>
      <c r="G55" s="13"/>
      <c r="H55" s="13"/>
    </row>
    <row r="56" spans="1:8" s="3" customFormat="1" ht="41.45" customHeight="1">
      <c r="B56" s="10" t="s">
        <v>365</v>
      </c>
      <c r="C56" s="12"/>
      <c r="D56" s="11" t="s">
        <v>195</v>
      </c>
      <c r="E56" s="15" t="s">
        <v>16</v>
      </c>
      <c r="F56" s="25">
        <v>1</v>
      </c>
      <c r="G56" s="126"/>
      <c r="H56" s="56"/>
    </row>
    <row r="57" spans="1:8" s="3" customFormat="1" ht="15" customHeight="1">
      <c r="B57" s="13"/>
      <c r="C57" s="13"/>
      <c r="D57" s="13"/>
      <c r="E57" s="13"/>
      <c r="F57" s="13"/>
      <c r="G57" s="13"/>
      <c r="H57" s="13"/>
    </row>
    <row r="58" spans="1:8" s="3" customFormat="1" ht="30" customHeight="1">
      <c r="B58" s="17" t="s">
        <v>366</v>
      </c>
      <c r="C58" s="12"/>
      <c r="D58" s="11" t="s">
        <v>196</v>
      </c>
      <c r="E58" s="15" t="s">
        <v>16</v>
      </c>
      <c r="F58" s="25">
        <v>1</v>
      </c>
      <c r="G58" s="126"/>
      <c r="H58" s="56"/>
    </row>
    <row r="59" spans="1:8" s="3" customFormat="1" ht="13.35" customHeight="1">
      <c r="B59" s="13"/>
      <c r="C59" s="14"/>
      <c r="D59" s="14"/>
      <c r="E59" s="14"/>
      <c r="F59" s="14"/>
      <c r="G59" s="55"/>
      <c r="H59" s="55"/>
    </row>
    <row r="60" spans="1:8" s="3" customFormat="1" ht="16.899999999999999" customHeight="1">
      <c r="A60" s="3">
        <v>661</v>
      </c>
      <c r="B60" s="10"/>
      <c r="C60" s="12"/>
      <c r="D60" s="11" t="s">
        <v>553</v>
      </c>
      <c r="E60" s="15" t="s">
        <v>127</v>
      </c>
      <c r="F60" s="25">
        <v>1</v>
      </c>
      <c r="G60" s="126"/>
      <c r="H60" s="56"/>
    </row>
    <row r="61" spans="1:8" s="3" customFormat="1" ht="13.35" customHeight="1">
      <c r="B61" s="13"/>
      <c r="C61" s="14"/>
      <c r="D61" s="14"/>
      <c r="E61" s="14"/>
      <c r="F61" s="14"/>
      <c r="G61" s="55"/>
      <c r="H61" s="55"/>
    </row>
    <row r="62" spans="1:8" s="3" customFormat="1" ht="41.45" customHeight="1">
      <c r="A62" s="3">
        <v>662</v>
      </c>
      <c r="B62" s="10" t="s">
        <v>367</v>
      </c>
      <c r="C62" s="24"/>
      <c r="D62" s="11" t="s">
        <v>190</v>
      </c>
      <c r="E62" s="15" t="s">
        <v>16</v>
      </c>
      <c r="F62" s="25">
        <v>1</v>
      </c>
      <c r="G62" s="126"/>
      <c r="H62" s="56"/>
    </row>
    <row r="63" spans="1:8" s="3" customFormat="1" ht="15" customHeight="1">
      <c r="B63" s="13"/>
      <c r="C63" s="14"/>
      <c r="D63" s="13"/>
      <c r="E63" s="13"/>
      <c r="F63" s="73"/>
      <c r="G63" s="62"/>
      <c r="H63" s="66"/>
    </row>
    <row r="64" spans="1:8" s="3" customFormat="1" ht="16.149999999999999" customHeight="1">
      <c r="B64" s="10"/>
      <c r="C64" s="11"/>
      <c r="D64" s="26" t="s">
        <v>554</v>
      </c>
      <c r="E64" s="45"/>
      <c r="F64" s="72"/>
      <c r="G64" s="51"/>
      <c r="H64" s="63"/>
    </row>
    <row r="65" spans="1:8" s="3" customFormat="1" ht="13.35" customHeight="1">
      <c r="B65" s="13"/>
      <c r="C65" s="14"/>
      <c r="D65" s="13"/>
      <c r="E65" s="13"/>
      <c r="F65" s="73"/>
      <c r="G65" s="62"/>
      <c r="H65" s="61"/>
    </row>
    <row r="66" spans="1:8" s="3" customFormat="1" ht="30" customHeight="1">
      <c r="A66" s="3">
        <v>663</v>
      </c>
      <c r="B66" s="10" t="s">
        <v>368</v>
      </c>
      <c r="C66" s="41"/>
      <c r="D66" s="156" t="s">
        <v>188</v>
      </c>
      <c r="E66" s="155" t="s">
        <v>137</v>
      </c>
      <c r="F66" s="50">
        <v>40</v>
      </c>
      <c r="G66" s="126"/>
      <c r="H66" s="165" t="s">
        <v>489</v>
      </c>
    </row>
    <row r="67" spans="1:8" s="3" customFormat="1" ht="13.35" customHeight="1">
      <c r="B67" s="13"/>
      <c r="C67" s="14"/>
      <c r="D67" s="14"/>
      <c r="E67" s="14"/>
      <c r="F67" s="14"/>
      <c r="G67" s="55"/>
      <c r="H67" s="55"/>
    </row>
    <row r="68" spans="1:8" s="3" customFormat="1" ht="16.149999999999999" customHeight="1">
      <c r="A68" s="3">
        <v>664</v>
      </c>
      <c r="B68" s="17"/>
      <c r="C68" s="41"/>
      <c r="D68" s="26" t="s">
        <v>257</v>
      </c>
      <c r="E68" s="155"/>
      <c r="F68" s="42"/>
      <c r="G68" s="126"/>
      <c r="H68" s="126"/>
    </row>
    <row r="69" spans="1:8" s="3" customFormat="1" ht="13.15" customHeight="1">
      <c r="B69" s="13"/>
      <c r="C69" s="13"/>
      <c r="D69" s="13"/>
      <c r="E69" s="13"/>
      <c r="F69" s="13"/>
      <c r="G69" s="13"/>
      <c r="H69" s="13"/>
    </row>
    <row r="70" spans="1:8" s="3" customFormat="1" ht="46.15" customHeight="1">
      <c r="B70" s="17" t="s">
        <v>660</v>
      </c>
      <c r="C70" s="12"/>
      <c r="D70" s="11" t="s">
        <v>555</v>
      </c>
      <c r="E70" s="15" t="s">
        <v>144</v>
      </c>
      <c r="F70" s="125">
        <v>250</v>
      </c>
      <c r="G70" s="85"/>
      <c r="H70" s="165" t="s">
        <v>489</v>
      </c>
    </row>
    <row r="71" spans="1:8" s="3" customFormat="1" ht="15.6" customHeight="1">
      <c r="B71" s="13"/>
      <c r="C71" s="13"/>
      <c r="D71" s="13"/>
      <c r="E71" s="13"/>
      <c r="F71" s="13"/>
      <c r="G71" s="102"/>
      <c r="H71" s="102"/>
    </row>
    <row r="72" spans="1:8" s="3" customFormat="1" ht="15.6" customHeight="1">
      <c r="B72" s="10" t="s">
        <v>661</v>
      </c>
      <c r="C72" s="41"/>
      <c r="D72" s="94" t="s">
        <v>192</v>
      </c>
      <c r="E72" s="41"/>
      <c r="F72" s="41"/>
      <c r="G72" s="96"/>
      <c r="H72" s="96"/>
    </row>
    <row r="73" spans="1:8" s="3" customFormat="1" ht="15.6" customHeight="1">
      <c r="B73" s="13"/>
      <c r="C73" s="14"/>
      <c r="D73" s="14"/>
      <c r="E73" s="14"/>
      <c r="F73" s="14"/>
      <c r="G73" s="55"/>
      <c r="H73" s="55"/>
    </row>
    <row r="74" spans="1:8" s="95" customFormat="1" ht="43.15" customHeight="1">
      <c r="B74" s="10" t="s">
        <v>369</v>
      </c>
      <c r="C74" s="156"/>
      <c r="D74" s="156" t="s">
        <v>193</v>
      </c>
      <c r="E74" s="155" t="s">
        <v>16</v>
      </c>
      <c r="F74" s="50">
        <v>1</v>
      </c>
      <c r="G74" s="126"/>
      <c r="H74" s="165" t="s">
        <v>489</v>
      </c>
    </row>
    <row r="75" spans="1:8" s="3" customFormat="1" ht="12.6" customHeight="1">
      <c r="B75" s="13"/>
      <c r="C75" s="13"/>
      <c r="D75" s="13"/>
      <c r="E75" s="13"/>
      <c r="F75" s="13"/>
      <c r="G75" s="102"/>
      <c r="H75" s="102"/>
    </row>
    <row r="76" spans="1:8" s="3" customFormat="1" ht="13.9" customHeight="1">
      <c r="A76" s="3">
        <v>667</v>
      </c>
      <c r="B76" s="10" t="s">
        <v>375</v>
      </c>
      <c r="C76" s="12"/>
      <c r="D76" s="24" t="s">
        <v>640</v>
      </c>
      <c r="E76" s="15"/>
      <c r="F76" s="25"/>
      <c r="G76" s="56"/>
      <c r="H76" s="56"/>
    </row>
    <row r="77" spans="1:8" s="3" customFormat="1" ht="13.35" customHeight="1">
      <c r="B77" s="13"/>
      <c r="C77" s="14"/>
      <c r="D77" s="13"/>
      <c r="E77" s="13"/>
      <c r="F77" s="73"/>
      <c r="G77" s="67"/>
      <c r="H77" s="66"/>
    </row>
    <row r="78" spans="1:8" s="3" customFormat="1" ht="29.45" customHeight="1">
      <c r="A78" s="3">
        <v>668</v>
      </c>
      <c r="B78" s="10"/>
      <c r="C78" s="12"/>
      <c r="D78" s="48" t="s">
        <v>638</v>
      </c>
      <c r="E78" s="15"/>
      <c r="F78" s="25"/>
      <c r="G78" s="126"/>
      <c r="H78" s="56"/>
    </row>
    <row r="79" spans="1:8" s="3" customFormat="1" ht="13.35" customHeight="1">
      <c r="B79" s="13"/>
      <c r="C79" s="14"/>
      <c r="D79" s="13"/>
      <c r="E79" s="13"/>
      <c r="F79" s="13"/>
      <c r="G79" s="102"/>
      <c r="H79" s="102"/>
    </row>
    <row r="80" spans="1:8" s="3" customFormat="1" ht="27.6" customHeight="1">
      <c r="A80" s="3">
        <v>669</v>
      </c>
      <c r="B80" s="17" t="s">
        <v>376</v>
      </c>
      <c r="C80" s="12"/>
      <c r="D80" s="47" t="s">
        <v>556</v>
      </c>
      <c r="E80" s="15" t="s">
        <v>125</v>
      </c>
      <c r="F80" s="25">
        <v>130</v>
      </c>
      <c r="G80" s="126"/>
      <c r="H80" s="56"/>
    </row>
    <row r="81" spans="1:8" s="3" customFormat="1" ht="13.35" customHeight="1">
      <c r="B81" s="13"/>
      <c r="C81" s="14"/>
      <c r="D81" s="13"/>
      <c r="E81" s="13"/>
      <c r="F81" s="13"/>
      <c r="G81" s="102"/>
      <c r="H81" s="102"/>
    </row>
    <row r="82" spans="1:8" s="3" customFormat="1" ht="42.6" customHeight="1">
      <c r="A82" s="3">
        <v>670</v>
      </c>
      <c r="B82" s="10" t="s">
        <v>377</v>
      </c>
      <c r="C82" s="12"/>
      <c r="D82" s="47" t="s">
        <v>558</v>
      </c>
      <c r="E82" s="15" t="s">
        <v>16</v>
      </c>
      <c r="F82" s="25">
        <v>1</v>
      </c>
      <c r="G82" s="126"/>
      <c r="H82" s="56"/>
    </row>
    <row r="83" spans="1:8" s="3" customFormat="1" ht="13.35" customHeight="1">
      <c r="B83" s="13"/>
      <c r="C83" s="14"/>
      <c r="D83" s="14"/>
      <c r="E83" s="14"/>
      <c r="F83" s="14"/>
      <c r="G83" s="55"/>
      <c r="H83" s="55"/>
    </row>
    <row r="84" spans="1:8" s="3" customFormat="1" ht="69.599999999999994" customHeight="1">
      <c r="B84" s="17" t="s">
        <v>378</v>
      </c>
      <c r="C84" s="41"/>
      <c r="D84" s="154" t="s">
        <v>641</v>
      </c>
      <c r="E84" s="155" t="s">
        <v>144</v>
      </c>
      <c r="F84" s="41">
        <v>820</v>
      </c>
      <c r="G84" s="96"/>
      <c r="H84" s="96"/>
    </row>
    <row r="85" spans="1:8" s="3" customFormat="1" ht="13.35" customHeight="1">
      <c r="B85" s="13"/>
      <c r="C85" s="14"/>
      <c r="D85" s="14"/>
      <c r="E85" s="14"/>
      <c r="F85" s="14"/>
      <c r="G85" s="55"/>
      <c r="H85" s="55"/>
    </row>
    <row r="86" spans="1:8" s="4" customFormat="1" ht="21.4" customHeight="1">
      <c r="B86" s="19" t="s">
        <v>62</v>
      </c>
      <c r="C86" s="20"/>
      <c r="D86" s="21"/>
      <c r="E86" s="21"/>
      <c r="F86" s="21"/>
      <c r="G86" s="21"/>
      <c r="H86" s="69"/>
    </row>
    <row r="87" spans="1:8" s="1" customFormat="1" ht="13.35" customHeight="1"/>
    <row r="88" spans="1:8" s="1" customFormat="1" ht="13.35" customHeight="1">
      <c r="B88" s="6" t="str">
        <f>B1</f>
        <v>CP037_03: UPGRADING OF MADIKWE SPORTS FACILITY</v>
      </c>
      <c r="C88" s="5"/>
      <c r="D88" s="5"/>
      <c r="E88" s="5"/>
      <c r="F88" s="5"/>
      <c r="G88" s="5"/>
      <c r="H88" s="5"/>
    </row>
    <row r="89" spans="1:8" s="1" customFormat="1" ht="13.35" customHeight="1">
      <c r="B89" s="6" t="str">
        <f>B2</f>
        <v>TENDER BOQ</v>
      </c>
      <c r="C89" s="5"/>
      <c r="D89" s="5"/>
      <c r="E89" s="5"/>
      <c r="F89" s="5"/>
      <c r="G89" s="5"/>
      <c r="H89" s="5"/>
    </row>
    <row r="90" spans="1:8" s="1" customFormat="1" ht="13.35" customHeight="1">
      <c r="H90" s="7" t="str">
        <f>H3</f>
        <v>SECTION 5: COMBICOURTS</v>
      </c>
    </row>
    <row r="91" spans="1:8" s="1" customFormat="1" ht="31.9" customHeight="1">
      <c r="B91" s="8" t="s">
        <v>1</v>
      </c>
      <c r="C91" s="8" t="s">
        <v>2</v>
      </c>
      <c r="D91" s="8" t="s">
        <v>3</v>
      </c>
      <c r="E91" s="8" t="s">
        <v>4</v>
      </c>
      <c r="F91" s="8" t="s">
        <v>5</v>
      </c>
      <c r="G91" s="8" t="s">
        <v>6</v>
      </c>
      <c r="H91" s="9" t="s">
        <v>7</v>
      </c>
    </row>
    <row r="92" spans="1:8" s="1" customFormat="1" ht="20.45" customHeight="1">
      <c r="B92" s="19" t="s">
        <v>63</v>
      </c>
      <c r="C92" s="20"/>
      <c r="D92" s="21"/>
      <c r="E92" s="21"/>
      <c r="F92" s="21"/>
      <c r="G92" s="21"/>
      <c r="H92" s="53"/>
    </row>
    <row r="93" spans="1:8" s="1" customFormat="1" ht="13.35" customHeight="1">
      <c r="B93" s="13"/>
      <c r="C93" s="13"/>
      <c r="D93" s="13"/>
      <c r="E93" s="13"/>
      <c r="F93" s="13"/>
      <c r="G93" s="13"/>
      <c r="H93" s="13"/>
    </row>
    <row r="94" spans="1:8" s="1" customFormat="1" ht="42" customHeight="1">
      <c r="B94" s="10" t="s">
        <v>379</v>
      </c>
      <c r="C94" s="24"/>
      <c r="D94" s="47" t="s">
        <v>551</v>
      </c>
      <c r="E94" s="15" t="s">
        <v>144</v>
      </c>
      <c r="F94" s="12">
        <v>820</v>
      </c>
      <c r="G94" s="96"/>
      <c r="H94" s="54"/>
    </row>
    <row r="95" spans="1:8" s="1" customFormat="1" ht="15" customHeight="1">
      <c r="B95" s="13"/>
      <c r="C95" s="13"/>
      <c r="D95" s="13"/>
      <c r="E95" s="13"/>
      <c r="F95" s="13"/>
      <c r="G95" s="13"/>
      <c r="H95" s="13"/>
    </row>
    <row r="96" spans="1:8" s="1" customFormat="1" ht="42" customHeight="1">
      <c r="B96" s="17" t="s">
        <v>380</v>
      </c>
      <c r="C96" s="11"/>
      <c r="D96" s="11" t="s">
        <v>639</v>
      </c>
      <c r="E96" s="15" t="s">
        <v>144</v>
      </c>
      <c r="F96" s="25">
        <v>820</v>
      </c>
      <c r="G96" s="126"/>
      <c r="H96" s="56"/>
    </row>
    <row r="97" spans="2:8" s="1" customFormat="1" ht="13.15" customHeight="1">
      <c r="B97" s="13"/>
      <c r="C97" s="13"/>
      <c r="D97" s="13"/>
      <c r="E97" s="13"/>
      <c r="F97" s="13"/>
      <c r="G97" s="13"/>
      <c r="H97" s="13"/>
    </row>
    <row r="98" spans="2:8" s="1" customFormat="1" ht="41.45" customHeight="1">
      <c r="B98" s="17" t="s">
        <v>381</v>
      </c>
      <c r="C98" s="12"/>
      <c r="D98" s="11" t="s">
        <v>195</v>
      </c>
      <c r="E98" s="15" t="s">
        <v>16</v>
      </c>
      <c r="F98" s="25">
        <v>1</v>
      </c>
      <c r="G98" s="126"/>
      <c r="H98" s="56"/>
    </row>
    <row r="99" spans="2:8" s="1" customFormat="1" ht="13.35" customHeight="1">
      <c r="B99" s="13"/>
      <c r="C99" s="13"/>
      <c r="D99" s="13"/>
      <c r="E99" s="13"/>
      <c r="F99" s="13"/>
      <c r="G99" s="13"/>
      <c r="H99" s="13"/>
    </row>
    <row r="100" spans="2:8" s="1" customFormat="1" ht="27" customHeight="1">
      <c r="B100" s="10" t="s">
        <v>382</v>
      </c>
      <c r="C100" s="12"/>
      <c r="D100" s="11" t="s">
        <v>196</v>
      </c>
      <c r="E100" s="15" t="s">
        <v>16</v>
      </c>
      <c r="F100" s="25">
        <v>1</v>
      </c>
      <c r="G100" s="126"/>
      <c r="H100" s="56"/>
    </row>
    <row r="101" spans="2:8" s="1" customFormat="1" ht="12" customHeight="1">
      <c r="B101" s="13"/>
      <c r="C101" s="13"/>
      <c r="D101" s="13"/>
      <c r="E101" s="13"/>
      <c r="F101" s="13"/>
      <c r="G101" s="13"/>
      <c r="H101" s="13"/>
    </row>
    <row r="102" spans="2:8" s="1" customFormat="1" ht="30" customHeight="1">
      <c r="B102" s="10" t="s">
        <v>383</v>
      </c>
      <c r="C102" s="11"/>
      <c r="D102" s="11" t="s">
        <v>552</v>
      </c>
      <c r="E102" s="15" t="s">
        <v>16</v>
      </c>
      <c r="F102" s="25">
        <v>1</v>
      </c>
      <c r="G102" s="126"/>
      <c r="H102" s="56"/>
    </row>
    <row r="103" spans="2:8" s="1" customFormat="1" ht="13.35" customHeight="1">
      <c r="B103" s="13"/>
      <c r="C103" s="14"/>
      <c r="D103" s="14"/>
      <c r="E103" s="14"/>
      <c r="F103" s="14"/>
      <c r="G103" s="14"/>
      <c r="H103" s="14"/>
    </row>
    <row r="104" spans="2:8" s="1" customFormat="1" ht="17.45" customHeight="1">
      <c r="B104" s="10" t="s">
        <v>384</v>
      </c>
      <c r="C104" s="12"/>
      <c r="D104" s="11" t="s">
        <v>189</v>
      </c>
      <c r="E104" s="15" t="s">
        <v>127</v>
      </c>
      <c r="F104" s="25">
        <v>1</v>
      </c>
      <c r="G104" s="126"/>
      <c r="H104" s="56"/>
    </row>
    <row r="105" spans="2:8" s="1" customFormat="1" ht="13.35" customHeight="1">
      <c r="B105" s="13"/>
      <c r="C105" s="14"/>
      <c r="D105" s="14"/>
      <c r="E105" s="14"/>
      <c r="F105" s="14"/>
      <c r="G105" s="55"/>
      <c r="H105" s="55"/>
    </row>
    <row r="106" spans="2:8" s="1" customFormat="1" ht="42.6" customHeight="1">
      <c r="B106" s="17" t="s">
        <v>385</v>
      </c>
      <c r="C106" s="24"/>
      <c r="D106" s="11" t="s">
        <v>190</v>
      </c>
      <c r="E106" s="15" t="s">
        <v>16</v>
      </c>
      <c r="F106" s="25">
        <v>1</v>
      </c>
      <c r="G106" s="126"/>
      <c r="H106" s="56"/>
    </row>
    <row r="107" spans="2:8" s="1" customFormat="1" ht="13.35" customHeight="1">
      <c r="B107" s="13"/>
      <c r="C107" s="14"/>
      <c r="D107" s="13"/>
      <c r="E107" s="13"/>
      <c r="F107" s="73"/>
      <c r="G107" s="62"/>
      <c r="H107" s="66"/>
    </row>
    <row r="108" spans="2:8" s="1" customFormat="1" ht="13.35" customHeight="1">
      <c r="B108" s="10"/>
      <c r="C108" s="11"/>
      <c r="D108" s="26" t="s">
        <v>191</v>
      </c>
      <c r="E108" s="45"/>
      <c r="F108" s="72"/>
      <c r="G108" s="51"/>
      <c r="H108" s="63"/>
    </row>
    <row r="109" spans="2:8" s="1" customFormat="1" ht="13.35" customHeight="1">
      <c r="B109" s="13"/>
      <c r="C109" s="14"/>
      <c r="D109" s="13"/>
      <c r="E109" s="13"/>
      <c r="F109" s="73"/>
      <c r="G109" s="62"/>
      <c r="H109" s="61"/>
    </row>
    <row r="110" spans="2:8" s="1" customFormat="1" ht="28.15" customHeight="1">
      <c r="B110" s="10" t="s">
        <v>386</v>
      </c>
      <c r="C110" s="12"/>
      <c r="D110" s="11" t="s">
        <v>188</v>
      </c>
      <c r="E110" s="15" t="s">
        <v>137</v>
      </c>
      <c r="F110" s="25">
        <v>40</v>
      </c>
      <c r="G110" s="126"/>
      <c r="H110" s="56" t="s">
        <v>489</v>
      </c>
    </row>
    <row r="111" spans="2:8" s="1" customFormat="1" ht="13.35" customHeight="1">
      <c r="B111" s="13"/>
      <c r="C111" s="14"/>
      <c r="D111" s="14"/>
      <c r="E111" s="14"/>
      <c r="F111" s="14"/>
      <c r="G111" s="55"/>
      <c r="H111" s="55"/>
    </row>
    <row r="112" spans="2:8" s="1" customFormat="1" ht="15.6" customHeight="1">
      <c r="B112" s="157"/>
      <c r="C112" s="41"/>
      <c r="D112" s="26" t="s">
        <v>257</v>
      </c>
      <c r="E112" s="155"/>
      <c r="F112" s="42"/>
      <c r="G112" s="126"/>
      <c r="H112" s="126"/>
    </row>
    <row r="113" spans="2:8" s="1" customFormat="1" ht="13.35" customHeight="1">
      <c r="B113" s="13"/>
      <c r="C113" s="13"/>
      <c r="D113" s="13"/>
      <c r="E113" s="13"/>
      <c r="F113" s="13"/>
      <c r="G113" s="13"/>
      <c r="H113" s="13"/>
    </row>
    <row r="114" spans="2:8" s="1" customFormat="1" ht="45.6" customHeight="1">
      <c r="B114" s="10" t="s">
        <v>662</v>
      </c>
      <c r="C114" s="12"/>
      <c r="D114" s="11" t="s">
        <v>555</v>
      </c>
      <c r="E114" s="15" t="s">
        <v>144</v>
      </c>
      <c r="F114" s="125">
        <v>250</v>
      </c>
      <c r="G114" s="85"/>
      <c r="H114" s="56" t="s">
        <v>489</v>
      </c>
    </row>
    <row r="115" spans="2:8" s="1" customFormat="1" ht="13.35" customHeight="1">
      <c r="B115" s="13"/>
      <c r="C115" s="14"/>
      <c r="D115" s="14"/>
      <c r="E115" s="14"/>
      <c r="F115" s="14"/>
      <c r="G115" s="55"/>
      <c r="H115" s="55"/>
    </row>
    <row r="116" spans="2:8" s="1" customFormat="1" ht="13.35" customHeight="1">
      <c r="B116" s="40"/>
      <c r="C116" s="41"/>
      <c r="D116" s="94" t="s">
        <v>192</v>
      </c>
      <c r="E116" s="41"/>
      <c r="F116" s="41"/>
      <c r="G116" s="96"/>
      <c r="H116" s="96"/>
    </row>
    <row r="117" spans="2:8" s="1" customFormat="1" ht="13.35" customHeight="1">
      <c r="B117" s="13"/>
      <c r="C117" s="14"/>
      <c r="D117" s="14"/>
      <c r="E117" s="14"/>
      <c r="F117" s="14"/>
      <c r="G117" s="55"/>
      <c r="H117" s="55"/>
    </row>
    <row r="118" spans="2:8" s="1" customFormat="1" ht="42.6" customHeight="1">
      <c r="B118" s="17" t="s">
        <v>663</v>
      </c>
      <c r="C118" s="11"/>
      <c r="D118" s="11" t="s">
        <v>193</v>
      </c>
      <c r="E118" s="15" t="s">
        <v>16</v>
      </c>
      <c r="F118" s="25">
        <v>1</v>
      </c>
      <c r="G118" s="126"/>
      <c r="H118" s="56" t="s">
        <v>489</v>
      </c>
    </row>
    <row r="119" spans="2:8" s="1" customFormat="1" ht="13.35" customHeight="1">
      <c r="B119" s="13"/>
      <c r="C119" s="13"/>
      <c r="D119" s="13"/>
      <c r="E119" s="13"/>
      <c r="F119" s="13"/>
      <c r="G119" s="102"/>
      <c r="H119" s="102"/>
    </row>
    <row r="120" spans="2:8" s="1" customFormat="1" ht="13.35" customHeight="1">
      <c r="B120" s="10"/>
      <c r="C120" s="12"/>
      <c r="D120" s="24"/>
      <c r="E120" s="15"/>
      <c r="F120" s="25"/>
      <c r="G120" s="56"/>
      <c r="H120" s="56"/>
    </row>
    <row r="121" spans="2:8" s="1" customFormat="1" ht="13.35" customHeight="1">
      <c r="B121" s="13"/>
      <c r="C121" s="14"/>
      <c r="D121" s="13"/>
      <c r="E121" s="13"/>
      <c r="F121" s="73"/>
      <c r="G121" s="67"/>
      <c r="H121" s="66"/>
    </row>
    <row r="122" spans="2:8" s="1" customFormat="1" ht="13.35" customHeight="1">
      <c r="B122" s="10"/>
      <c r="C122" s="12"/>
      <c r="D122" s="48"/>
      <c r="E122" s="15"/>
      <c r="F122" s="25"/>
      <c r="G122" s="126"/>
      <c r="H122" s="56"/>
    </row>
    <row r="123" spans="2:8" s="1" customFormat="1" ht="13.35" customHeight="1">
      <c r="B123" s="13"/>
      <c r="C123" s="14"/>
      <c r="D123" s="13"/>
      <c r="E123" s="13"/>
      <c r="F123" s="13"/>
      <c r="G123" s="102"/>
      <c r="H123" s="102"/>
    </row>
    <row r="124" spans="2:8" s="1" customFormat="1" ht="13.35" customHeight="1">
      <c r="B124" s="17"/>
      <c r="C124" s="12"/>
      <c r="D124" s="47"/>
      <c r="E124" s="15"/>
      <c r="F124" s="25"/>
      <c r="G124" s="126"/>
      <c r="H124" s="56"/>
    </row>
    <row r="125" spans="2:8" s="1" customFormat="1" ht="13.35" customHeight="1">
      <c r="B125" s="13"/>
      <c r="C125" s="14"/>
      <c r="D125" s="13"/>
      <c r="E125" s="13"/>
      <c r="F125" s="13"/>
      <c r="G125" s="102"/>
      <c r="H125" s="102"/>
    </row>
    <row r="126" spans="2:8" s="1" customFormat="1" ht="13.35" customHeight="1">
      <c r="B126" s="10"/>
      <c r="C126" s="12"/>
      <c r="D126" s="47"/>
      <c r="E126" s="15"/>
      <c r="F126" s="25"/>
      <c r="G126" s="126"/>
      <c r="H126" s="56"/>
    </row>
    <row r="127" spans="2:8" s="1" customFormat="1" ht="13.35" customHeight="1">
      <c r="B127" s="13"/>
      <c r="C127" s="14"/>
      <c r="D127" s="14"/>
      <c r="E127" s="14"/>
      <c r="F127" s="14"/>
      <c r="G127" s="55"/>
      <c r="H127" s="55"/>
    </row>
    <row r="128" spans="2:8" s="1" customFormat="1" ht="13.35" customHeight="1">
      <c r="B128" s="17"/>
      <c r="C128" s="12"/>
      <c r="D128" s="47"/>
      <c r="E128" s="12"/>
      <c r="F128" s="12"/>
      <c r="G128" s="54"/>
      <c r="H128" s="54"/>
    </row>
    <row r="129" spans="2:14" s="1" customFormat="1" ht="13.35" customHeight="1">
      <c r="B129" s="13"/>
      <c r="C129" s="14"/>
      <c r="D129" s="14"/>
      <c r="E129" s="14"/>
      <c r="F129" s="14"/>
      <c r="G129" s="55"/>
      <c r="H129" s="55"/>
    </row>
    <row r="130" spans="2:14" s="1" customFormat="1" ht="13.35" customHeight="1">
      <c r="B130" s="10"/>
      <c r="C130" s="24"/>
      <c r="D130" s="47"/>
      <c r="E130" s="12"/>
      <c r="F130" s="12"/>
      <c r="G130" s="54"/>
      <c r="H130" s="54"/>
    </row>
    <row r="131" spans="2:14" s="1" customFormat="1" ht="13.35" customHeight="1">
      <c r="B131" s="13"/>
      <c r="C131" s="14"/>
      <c r="D131" s="14"/>
      <c r="E131" s="14"/>
      <c r="F131" s="14"/>
      <c r="G131" s="55"/>
      <c r="H131" s="55"/>
    </row>
    <row r="132" spans="2:14" s="1" customFormat="1" ht="13.35" customHeight="1">
      <c r="B132" s="17"/>
      <c r="C132" s="11"/>
      <c r="D132" s="11"/>
      <c r="E132" s="15"/>
      <c r="F132" s="25"/>
      <c r="G132" s="56"/>
      <c r="H132" s="56"/>
    </row>
    <row r="133" spans="2:14" s="1" customFormat="1" ht="13.35" customHeight="1">
      <c r="B133" s="13"/>
      <c r="C133" s="14"/>
      <c r="D133" s="14"/>
      <c r="E133" s="14"/>
      <c r="F133" s="14"/>
      <c r="G133" s="55"/>
      <c r="H133" s="55"/>
    </row>
    <row r="134" spans="2:14" s="1" customFormat="1" ht="13.35" customHeight="1">
      <c r="B134" s="17"/>
      <c r="C134" s="12"/>
      <c r="D134" s="11"/>
      <c r="E134" s="15"/>
      <c r="F134" s="25"/>
      <c r="G134" s="56"/>
      <c r="H134" s="56"/>
    </row>
    <row r="135" spans="2:14" s="1" customFormat="1" ht="22.15" customHeight="1">
      <c r="B135" s="19" t="s">
        <v>62</v>
      </c>
      <c r="C135" s="20"/>
      <c r="D135" s="21"/>
      <c r="E135" s="21"/>
      <c r="F135" s="21"/>
      <c r="G135" s="21"/>
      <c r="H135" s="69"/>
    </row>
    <row r="136" spans="2:14" s="1" customFormat="1" ht="13.35" customHeight="1">
      <c r="D136" s="22"/>
    </row>
    <row r="137" spans="2:14" ht="15" customHeight="1">
      <c r="B137" s="6" t="str">
        <f>B1</f>
        <v>CP037_03: UPGRADING OF MADIKWE SPORTS FACILITY</v>
      </c>
    </row>
    <row r="138" spans="2:14" ht="15" customHeight="1">
      <c r="B138" s="6" t="str">
        <f>B2</f>
        <v>TENDER BOQ</v>
      </c>
    </row>
    <row r="139" spans="2:14" s="1" customFormat="1" ht="15" customHeight="1">
      <c r="D139" s="27" t="s">
        <v>130</v>
      </c>
    </row>
    <row r="140" spans="2:14" s="2" customFormat="1" ht="15.6" customHeight="1">
      <c r="B140" s="28" t="s">
        <v>8</v>
      </c>
      <c r="C140" s="28" t="s">
        <v>131</v>
      </c>
      <c r="D140" s="28" t="s">
        <v>3</v>
      </c>
      <c r="E140" s="28" t="s">
        <v>8</v>
      </c>
      <c r="F140" s="28" t="s">
        <v>8</v>
      </c>
      <c r="G140" s="28" t="s">
        <v>8</v>
      </c>
      <c r="H140" s="28" t="s">
        <v>7</v>
      </c>
    </row>
    <row r="141" spans="2:14" s="3" customFormat="1" ht="13.35" customHeight="1">
      <c r="B141" s="30"/>
      <c r="C141" s="30"/>
      <c r="D141" s="30"/>
      <c r="E141" s="30"/>
      <c r="F141" s="30"/>
      <c r="G141" s="30"/>
      <c r="H141" s="33"/>
    </row>
    <row r="142" spans="2:14" s="3" customFormat="1" ht="13.35" customHeight="1">
      <c r="C142" s="29" t="s">
        <v>132</v>
      </c>
      <c r="D142" s="29" t="s">
        <v>349</v>
      </c>
      <c r="H142" s="57"/>
      <c r="L142" s="34"/>
      <c r="N142" s="38"/>
    </row>
    <row r="143" spans="2:14" s="3" customFormat="1" ht="13.35" customHeight="1">
      <c r="B143" s="30"/>
      <c r="C143" s="30"/>
      <c r="D143" s="30"/>
      <c r="E143" s="30"/>
      <c r="F143" s="30"/>
      <c r="G143" s="30"/>
      <c r="H143" s="33"/>
    </row>
    <row r="144" spans="2:14" s="3" customFormat="1" ht="13.35" customHeight="1">
      <c r="C144" s="29"/>
      <c r="D144" s="29"/>
      <c r="H144" s="32"/>
    </row>
    <row r="145" spans="2:12" s="3" customFormat="1" ht="13.35" customHeight="1">
      <c r="B145" s="30"/>
      <c r="C145" s="30"/>
      <c r="D145" s="30"/>
      <c r="E145" s="30"/>
      <c r="F145" s="30"/>
      <c r="G145" s="30"/>
      <c r="H145" s="33"/>
    </row>
    <row r="146" spans="2:12" s="3" customFormat="1" ht="13.35" customHeight="1">
      <c r="C146" s="29"/>
      <c r="D146" s="29"/>
      <c r="H146" s="32"/>
    </row>
    <row r="147" spans="2:12" s="3" customFormat="1" ht="13.35" customHeight="1">
      <c r="B147" s="30"/>
      <c r="C147" s="30"/>
      <c r="D147" s="30"/>
      <c r="E147" s="30"/>
      <c r="F147" s="30"/>
      <c r="G147" s="30"/>
      <c r="H147" s="33"/>
    </row>
    <row r="148" spans="2:12" s="3" customFormat="1" ht="13.35" customHeight="1">
      <c r="C148" s="29"/>
      <c r="D148" s="29"/>
      <c r="H148" s="32"/>
    </row>
    <row r="149" spans="2:12" s="3" customFormat="1" ht="13.35" customHeight="1">
      <c r="B149" s="30"/>
      <c r="C149" s="30"/>
      <c r="D149" s="30"/>
      <c r="E149" s="30"/>
      <c r="F149" s="30"/>
      <c r="G149" s="30"/>
      <c r="H149" s="33"/>
    </row>
    <row r="150" spans="2:12" s="4" customFormat="1" ht="21.4" customHeight="1">
      <c r="C150" s="31" t="s">
        <v>136</v>
      </c>
      <c r="H150" s="58"/>
      <c r="J150" s="36"/>
      <c r="L150" s="37"/>
    </row>
    <row r="151" spans="2:12" s="3" customFormat="1" ht="13.35" customHeight="1"/>
    <row r="152" spans="2:12" s="3" customFormat="1" ht="13.35" customHeight="1"/>
    <row r="153" spans="2:12" s="3" customFormat="1" ht="13.35" customHeight="1"/>
    <row r="154" spans="2:12" s="3" customFormat="1" ht="13.35" customHeight="1">
      <c r="H154" s="90"/>
    </row>
    <row r="155" spans="2:12" s="3" customFormat="1" ht="13.35" customHeight="1"/>
    <row r="156" spans="2:12" s="3" customFormat="1" ht="13.35" customHeight="1">
      <c r="H156" s="90"/>
    </row>
    <row r="157" spans="2:12" s="3" customFormat="1" ht="13.35" customHeight="1"/>
    <row r="158" spans="2:12" s="3" customFormat="1" ht="13.35" customHeight="1"/>
    <row r="159" spans="2:12" s="3" customFormat="1" ht="13.35" customHeight="1"/>
    <row r="160" spans="2:12" s="3" customFormat="1" ht="13.35" customHeight="1"/>
    <row r="161" s="3" customFormat="1" ht="13.35" customHeight="1"/>
    <row r="162" s="3" customFormat="1" ht="13.35" customHeight="1"/>
    <row r="163" s="3" customFormat="1" ht="13.35" customHeight="1"/>
    <row r="164" s="3" customFormat="1" ht="13.35" customHeight="1"/>
    <row r="165" s="3" customFormat="1" ht="13.35" customHeight="1"/>
    <row r="166" s="3" customFormat="1" ht="13.35" customHeight="1"/>
    <row r="167" s="3" customFormat="1" ht="13.35" customHeight="1"/>
    <row r="168" s="3" customFormat="1" ht="13.35" customHeight="1"/>
    <row r="169" s="3" customFormat="1" ht="13.35" customHeight="1"/>
    <row r="170" s="3" customFormat="1" ht="13.35" customHeight="1"/>
    <row r="171" s="3" customFormat="1" ht="13.35" customHeight="1"/>
    <row r="172" s="3" customFormat="1" ht="13.35" customHeight="1"/>
    <row r="173" s="3" customFormat="1" ht="13.35" customHeight="1"/>
    <row r="174" s="3" customFormat="1" ht="13.35" customHeight="1"/>
    <row r="175" s="3" customFormat="1" ht="13.35" customHeight="1"/>
    <row r="176" s="3" customFormat="1" ht="13.35" customHeight="1"/>
    <row r="177" s="3" customFormat="1" ht="13.35" customHeight="1"/>
    <row r="178" s="3" customFormat="1" ht="13.35" customHeight="1"/>
    <row r="179" s="3" customFormat="1" ht="13.35" customHeight="1"/>
    <row r="180" s="3" customFormat="1" ht="13.35" customHeight="1"/>
    <row r="181" s="3" customFormat="1" ht="13.35" customHeight="1"/>
    <row r="182" s="3" customFormat="1" ht="13.35" customHeight="1"/>
    <row r="183" s="3" customFormat="1" ht="13.35" customHeight="1"/>
    <row r="184" s="3" customFormat="1" ht="13.35" customHeight="1"/>
    <row r="185" s="3" customFormat="1" ht="13.35" customHeight="1"/>
    <row r="186" s="3" customFormat="1" ht="13.35" customHeight="1"/>
    <row r="187" s="3" customFormat="1" ht="13.35" customHeight="1"/>
    <row r="188" s="3" customFormat="1" ht="13.35" customHeight="1"/>
    <row r="189" s="3" customFormat="1" ht="13.35" customHeight="1"/>
    <row r="190" s="3" customFormat="1" ht="13.35" customHeight="1"/>
    <row r="191" s="3" customFormat="1" ht="13.35" customHeight="1"/>
    <row r="192" s="3" customFormat="1" ht="13.35" customHeight="1"/>
    <row r="193" spans="4:4" s="3" customFormat="1" ht="13.35" customHeight="1"/>
    <row r="194" spans="4:4" s="3" customFormat="1" ht="13.35" customHeight="1"/>
    <row r="195" spans="4:4" s="3" customFormat="1" ht="13.35" customHeight="1"/>
    <row r="196" spans="4:4" s="3" customFormat="1" ht="13.35" customHeight="1"/>
    <row r="197" spans="4:4" s="3" customFormat="1" ht="13.35" customHeight="1"/>
    <row r="198" spans="4:4" s="3" customFormat="1" ht="13.35" customHeight="1"/>
    <row r="199" spans="4:4" s="3" customFormat="1" ht="13.35" customHeight="1"/>
    <row r="200" spans="4:4" s="3" customFormat="1" ht="13.35" customHeight="1"/>
    <row r="201" spans="4:4" s="1" customFormat="1" ht="13.35" customHeight="1">
      <c r="D201" s="22"/>
    </row>
  </sheetData>
  <pageMargins left="0.59027779999999996" right="0.27569440000000001" top="0.39374999999999999" bottom="0.39374999999999999" header="0.3" footer="0.3"/>
  <pageSetup paperSize="9" scale="84" orientation="portrait" r:id="rId1"/>
  <rowBreaks count="4" manualBreakCount="4">
    <brk id="47" min="1" max="7" man="1"/>
    <brk id="87" min="1" max="7" man="1"/>
    <brk id="136" min="1" max="7" man="1"/>
    <brk id="20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
  <sheetViews>
    <sheetView showGridLines="0" tabSelected="1" view="pageBreakPreview" topLeftCell="B157" zoomScaleNormal="100" zoomScaleSheetLayoutView="100" workbookViewId="0">
      <selection activeCell="L7" sqref="L7"/>
    </sheetView>
  </sheetViews>
  <sheetFormatPr defaultColWidth="9.140625" defaultRowHeight="15"/>
  <cols>
    <col min="1" max="1" width="5.42578125" style="5" hidden="1" customWidth="1"/>
    <col min="2" max="2" width="8.5703125" style="5" customWidth="1"/>
    <col min="3" max="3" width="10.85546875" style="5" customWidth="1"/>
    <col min="4" max="4" width="42.7109375" style="5" customWidth="1"/>
    <col min="5" max="5" width="9.7109375" style="5" customWidth="1"/>
    <col min="6" max="6" width="10.28515625" style="5" customWidth="1"/>
    <col min="7" max="7" width="14" style="5" customWidth="1"/>
    <col min="8" max="8" width="15.140625" style="5" customWidth="1"/>
    <col min="9" max="9" width="9.140625" style="5"/>
    <col min="10" max="10" width="12" style="5" bestFit="1" customWidth="1"/>
    <col min="11" max="11" width="9.140625" style="5"/>
    <col min="12" max="12" width="11.140625" style="5" bestFit="1" customWidth="1"/>
    <col min="13" max="13" width="10" style="5" bestFit="1" customWidth="1"/>
    <col min="14" max="14" width="10.85546875" style="5" bestFit="1" customWidth="1"/>
    <col min="15" max="16384" width="9.140625" style="5"/>
  </cols>
  <sheetData>
    <row r="1" spans="1:8" ht="15" customHeight="1">
      <c r="B1" s="6" t="s">
        <v>153</v>
      </c>
    </row>
    <row r="2" spans="1:8" ht="15" customHeight="1">
      <c r="B2" s="145" t="s">
        <v>688</v>
      </c>
    </row>
    <row r="3" spans="1:8" s="1" customFormat="1" ht="15" customHeight="1">
      <c r="H3" s="7" t="s">
        <v>387</v>
      </c>
    </row>
    <row r="4" spans="1:8" s="2" customFormat="1" ht="30.2" customHeight="1">
      <c r="B4" s="8" t="s">
        <v>1</v>
      </c>
      <c r="C4" s="8" t="s">
        <v>2</v>
      </c>
      <c r="D4" s="8" t="s">
        <v>3</v>
      </c>
      <c r="E4" s="8" t="s">
        <v>4</v>
      </c>
      <c r="F4" s="8" t="s">
        <v>5</v>
      </c>
      <c r="G4" s="8" t="s">
        <v>6</v>
      </c>
      <c r="H4" s="9" t="s">
        <v>7</v>
      </c>
    </row>
    <row r="5" spans="1:8" s="3" customFormat="1" ht="13.9" customHeight="1">
      <c r="A5" s="3">
        <v>622</v>
      </c>
      <c r="B5" s="17"/>
      <c r="C5" s="12"/>
      <c r="D5" s="78" t="s">
        <v>387</v>
      </c>
      <c r="E5" s="49"/>
      <c r="F5" s="82"/>
      <c r="G5" s="65"/>
      <c r="H5" s="65"/>
    </row>
    <row r="6" spans="1:8" s="3" customFormat="1" ht="13.35" customHeight="1">
      <c r="B6" s="13"/>
      <c r="C6" s="14"/>
      <c r="D6" s="44"/>
      <c r="E6" s="13"/>
      <c r="F6" s="83"/>
      <c r="G6" s="66"/>
      <c r="H6" s="66"/>
    </row>
    <row r="7" spans="1:8" s="3" customFormat="1" ht="16.149999999999999" customHeight="1">
      <c r="A7" s="3">
        <v>795</v>
      </c>
      <c r="B7" s="17" t="s">
        <v>388</v>
      </c>
      <c r="C7" s="12"/>
      <c r="D7" s="91" t="s">
        <v>436</v>
      </c>
      <c r="E7" s="81"/>
      <c r="F7" s="77"/>
      <c r="G7" s="84"/>
      <c r="H7" s="63"/>
    </row>
    <row r="8" spans="1:8" s="3" customFormat="1" ht="13.9" customHeight="1">
      <c r="B8" s="13"/>
      <c r="C8" s="13"/>
      <c r="D8" s="13"/>
      <c r="E8" s="13"/>
      <c r="F8" s="13"/>
      <c r="G8" s="13"/>
      <c r="H8" s="13"/>
    </row>
    <row r="9" spans="1:8" s="3" customFormat="1" ht="109.15" customHeight="1">
      <c r="B9" s="17"/>
      <c r="C9" s="12"/>
      <c r="D9" s="80" t="s">
        <v>435</v>
      </c>
      <c r="E9" s="81"/>
      <c r="F9" s="77"/>
      <c r="G9" s="84"/>
      <c r="H9" s="63"/>
    </row>
    <row r="10" spans="1:8" s="3" customFormat="1" ht="13.35" customHeight="1">
      <c r="B10" s="13"/>
      <c r="C10" s="14"/>
      <c r="D10" s="43"/>
      <c r="E10" s="13"/>
      <c r="F10" s="83"/>
      <c r="G10" s="66"/>
      <c r="H10" s="66"/>
    </row>
    <row r="11" spans="1:8" s="3" customFormat="1" ht="15" customHeight="1">
      <c r="A11" s="3">
        <v>628</v>
      </c>
      <c r="B11" s="10" t="s">
        <v>389</v>
      </c>
      <c r="C11" s="12"/>
      <c r="D11" s="80" t="s">
        <v>206</v>
      </c>
      <c r="E11" s="81" t="s">
        <v>144</v>
      </c>
      <c r="F11" s="77">
        <v>305</v>
      </c>
      <c r="G11" s="111"/>
      <c r="H11" s="63"/>
    </row>
    <row r="12" spans="1:8" s="3" customFormat="1" ht="13.35" customHeight="1">
      <c r="B12" s="13"/>
      <c r="C12" s="14"/>
      <c r="D12" s="43"/>
      <c r="E12" s="13"/>
      <c r="F12" s="83"/>
      <c r="G12" s="66"/>
      <c r="H12" s="66"/>
    </row>
    <row r="13" spans="1:8" s="3" customFormat="1" ht="13.35" customHeight="1">
      <c r="A13" s="3">
        <v>629</v>
      </c>
      <c r="B13" s="17" t="s">
        <v>151</v>
      </c>
      <c r="C13" s="11"/>
      <c r="D13" s="80" t="s">
        <v>207</v>
      </c>
      <c r="E13" s="81" t="s">
        <v>144</v>
      </c>
      <c r="F13" s="77">
        <v>175</v>
      </c>
      <c r="G13" s="111"/>
      <c r="H13" s="63"/>
    </row>
    <row r="14" spans="1:8" s="3" customFormat="1" ht="13.35" customHeight="1">
      <c r="B14" s="13"/>
      <c r="C14" s="14"/>
      <c r="D14" s="43"/>
      <c r="E14" s="13"/>
      <c r="F14" s="83"/>
      <c r="G14" s="66"/>
      <c r="H14" s="66"/>
    </row>
    <row r="15" spans="1:8" s="3" customFormat="1" ht="13.35" customHeight="1">
      <c r="A15" s="3">
        <v>630</v>
      </c>
      <c r="B15" s="10" t="s">
        <v>396</v>
      </c>
      <c r="C15" s="12"/>
      <c r="D15" s="97" t="s">
        <v>208</v>
      </c>
      <c r="E15" s="81"/>
      <c r="F15" s="77"/>
      <c r="G15" s="84"/>
      <c r="H15" s="63"/>
    </row>
    <row r="16" spans="1:8" s="3" customFormat="1" ht="13.35" customHeight="1">
      <c r="B16" s="13"/>
      <c r="C16" s="14"/>
      <c r="D16" s="43"/>
      <c r="E16" s="13"/>
      <c r="F16" s="83"/>
      <c r="G16" s="66"/>
      <c r="H16" s="66"/>
    </row>
    <row r="17" spans="1:10" s="3" customFormat="1" ht="27.6" customHeight="1">
      <c r="A17" s="3">
        <v>631</v>
      </c>
      <c r="B17" s="10" t="s">
        <v>390</v>
      </c>
      <c r="C17" s="24"/>
      <c r="D17" s="80" t="s">
        <v>491</v>
      </c>
      <c r="E17" s="81" t="s">
        <v>120</v>
      </c>
      <c r="F17" s="77">
        <v>3</v>
      </c>
      <c r="G17" s="111"/>
      <c r="H17" s="63"/>
    </row>
    <row r="18" spans="1:10" s="3" customFormat="1" ht="13.35" customHeight="1">
      <c r="B18" s="13"/>
      <c r="C18" s="14"/>
      <c r="D18" s="43"/>
      <c r="E18" s="13"/>
      <c r="F18" s="83"/>
      <c r="G18" s="66"/>
      <c r="H18" s="66"/>
    </row>
    <row r="19" spans="1:10" s="3" customFormat="1" ht="27" customHeight="1">
      <c r="A19" s="3">
        <v>632</v>
      </c>
      <c r="B19" s="10" t="s">
        <v>636</v>
      </c>
      <c r="C19" s="11"/>
      <c r="D19" s="80" t="s">
        <v>210</v>
      </c>
      <c r="E19" s="81" t="s">
        <v>144</v>
      </c>
      <c r="F19" s="77">
        <v>50</v>
      </c>
      <c r="G19" s="111"/>
      <c r="H19" s="63"/>
    </row>
    <row r="20" spans="1:10" s="3" customFormat="1" ht="13.35" customHeight="1">
      <c r="B20" s="13"/>
      <c r="C20" s="14"/>
      <c r="D20" s="43"/>
      <c r="E20" s="13"/>
      <c r="F20" s="83"/>
      <c r="G20" s="66"/>
      <c r="H20" s="66"/>
    </row>
    <row r="21" spans="1:10" s="3" customFormat="1" ht="27.6" customHeight="1">
      <c r="A21" s="3">
        <v>635</v>
      </c>
      <c r="B21" s="10" t="s">
        <v>391</v>
      </c>
      <c r="C21" s="11"/>
      <c r="D21" s="80" t="s">
        <v>234</v>
      </c>
      <c r="E21" s="81" t="s">
        <v>120</v>
      </c>
      <c r="F21" s="77">
        <v>15</v>
      </c>
      <c r="G21" s="84"/>
      <c r="H21" s="63"/>
    </row>
    <row r="22" spans="1:10" s="3" customFormat="1" ht="13.35" customHeight="1">
      <c r="B22" s="13"/>
      <c r="C22" s="14"/>
      <c r="D22" s="43"/>
      <c r="E22" s="13"/>
      <c r="F22" s="83"/>
      <c r="G22" s="66"/>
      <c r="H22" s="66"/>
    </row>
    <row r="23" spans="1:10" s="3" customFormat="1" ht="27" customHeight="1">
      <c r="A23" s="3">
        <v>636</v>
      </c>
      <c r="B23" s="10" t="s">
        <v>392</v>
      </c>
      <c r="C23" s="11"/>
      <c r="D23" s="80" t="s">
        <v>492</v>
      </c>
      <c r="E23" s="81" t="s">
        <v>137</v>
      </c>
      <c r="F23" s="77">
        <v>5</v>
      </c>
      <c r="G23" s="84"/>
      <c r="H23" s="63" t="s">
        <v>489</v>
      </c>
      <c r="J23" s="39"/>
    </row>
    <row r="24" spans="1:10" s="3" customFormat="1" ht="13.35" customHeight="1">
      <c r="B24" s="13"/>
      <c r="C24" s="14"/>
      <c r="D24" s="43"/>
      <c r="E24" s="13"/>
      <c r="F24" s="83"/>
      <c r="G24" s="66"/>
      <c r="H24" s="66"/>
    </row>
    <row r="25" spans="1:10" s="3" customFormat="1" ht="26.45" customHeight="1">
      <c r="A25" s="3">
        <v>638</v>
      </c>
      <c r="B25" s="10" t="s">
        <v>393</v>
      </c>
      <c r="C25" s="11"/>
      <c r="D25" s="80" t="s">
        <v>493</v>
      </c>
      <c r="E25" s="81" t="s">
        <v>128</v>
      </c>
      <c r="F25" s="98">
        <v>0.5</v>
      </c>
      <c r="G25" s="84"/>
      <c r="H25" s="63" t="s">
        <v>489</v>
      </c>
    </row>
    <row r="26" spans="1:10" s="3" customFormat="1" ht="13.35" customHeight="1">
      <c r="B26" s="13"/>
      <c r="C26" s="14"/>
      <c r="D26" s="43"/>
      <c r="E26" s="13"/>
      <c r="F26" s="83"/>
      <c r="G26" s="66"/>
      <c r="H26" s="66"/>
    </row>
    <row r="27" spans="1:10" s="3" customFormat="1" ht="13.9" customHeight="1">
      <c r="A27" s="3">
        <v>1781</v>
      </c>
      <c r="B27" s="10" t="s">
        <v>394</v>
      </c>
      <c r="C27" s="11"/>
      <c r="D27" s="80" t="s">
        <v>212</v>
      </c>
      <c r="E27" s="81" t="s">
        <v>137</v>
      </c>
      <c r="F27" s="77">
        <v>3</v>
      </c>
      <c r="G27" s="84"/>
      <c r="H27" s="63"/>
    </row>
    <row r="28" spans="1:10" s="3" customFormat="1" ht="13.35" customHeight="1">
      <c r="B28" s="13"/>
      <c r="C28" s="14"/>
      <c r="D28" s="43"/>
      <c r="E28" s="13"/>
      <c r="F28" s="83"/>
      <c r="G28" s="66"/>
      <c r="H28" s="66"/>
    </row>
    <row r="29" spans="1:10" s="3" customFormat="1" ht="30" customHeight="1">
      <c r="A29" s="3">
        <v>646</v>
      </c>
      <c r="B29" s="10" t="s">
        <v>395</v>
      </c>
      <c r="C29" s="11"/>
      <c r="D29" s="80" t="s">
        <v>494</v>
      </c>
      <c r="E29" s="81" t="s">
        <v>144</v>
      </c>
      <c r="F29" s="77">
        <v>50</v>
      </c>
      <c r="G29" s="84"/>
      <c r="H29" s="63"/>
    </row>
    <row r="30" spans="1:10" s="3" customFormat="1" ht="13.35" customHeight="1">
      <c r="B30" s="13"/>
      <c r="C30" s="14"/>
      <c r="D30" s="43"/>
      <c r="E30" s="13"/>
      <c r="F30" s="83"/>
      <c r="G30" s="66"/>
      <c r="H30" s="66"/>
    </row>
    <row r="31" spans="1:10" s="3" customFormat="1" ht="13.9" customHeight="1">
      <c r="A31" s="3">
        <v>651</v>
      </c>
      <c r="B31" s="17" t="s">
        <v>397</v>
      </c>
      <c r="C31" s="12"/>
      <c r="D31" s="97" t="s">
        <v>215</v>
      </c>
      <c r="E31" s="81"/>
      <c r="F31" s="77"/>
      <c r="G31" s="84"/>
      <c r="H31" s="63"/>
    </row>
    <row r="32" spans="1:10" s="3" customFormat="1" ht="13.35" customHeight="1">
      <c r="B32" s="13"/>
      <c r="C32" s="14"/>
      <c r="D32" s="43"/>
      <c r="E32" s="13"/>
      <c r="F32" s="83"/>
      <c r="G32" s="66"/>
      <c r="H32" s="66"/>
    </row>
    <row r="33" spans="1:9" s="3" customFormat="1" ht="13.9" customHeight="1">
      <c r="A33" s="3">
        <v>793</v>
      </c>
      <c r="B33" s="10" t="s">
        <v>398</v>
      </c>
      <c r="C33" s="24"/>
      <c r="D33" s="80" t="s">
        <v>559</v>
      </c>
      <c r="E33" s="81" t="s">
        <v>144</v>
      </c>
      <c r="F33" s="77">
        <v>10</v>
      </c>
      <c r="G33" s="84"/>
      <c r="H33" s="63"/>
    </row>
    <row r="34" spans="1:9" s="3" customFormat="1" ht="13.35" customHeight="1">
      <c r="B34" s="13"/>
      <c r="C34" s="14"/>
      <c r="D34" s="44"/>
      <c r="E34" s="13"/>
      <c r="F34" s="83"/>
      <c r="G34" s="66"/>
      <c r="H34" s="66"/>
    </row>
    <row r="35" spans="1:9" s="3" customFormat="1" ht="15.6" customHeight="1">
      <c r="B35" s="10" t="s">
        <v>399</v>
      </c>
      <c r="C35" s="11"/>
      <c r="D35" s="100" t="s">
        <v>217</v>
      </c>
      <c r="E35" s="45" t="s">
        <v>137</v>
      </c>
      <c r="F35" s="93">
        <v>1.5</v>
      </c>
      <c r="G35" s="46"/>
      <c r="H35" s="63"/>
      <c r="I35" s="92"/>
    </row>
    <row r="36" spans="1:9" s="3" customFormat="1" ht="13.35" customHeight="1">
      <c r="B36" s="13"/>
      <c r="C36" s="14"/>
      <c r="D36" s="13"/>
      <c r="E36" s="13"/>
      <c r="F36" s="73"/>
      <c r="G36" s="43"/>
      <c r="H36" s="66"/>
    </row>
    <row r="37" spans="1:9" s="3" customFormat="1" ht="14.45" customHeight="1">
      <c r="B37" s="17" t="s">
        <v>400</v>
      </c>
      <c r="C37" s="11"/>
      <c r="D37" s="47" t="s">
        <v>218</v>
      </c>
      <c r="E37" s="45" t="s">
        <v>137</v>
      </c>
      <c r="F37" s="93">
        <v>1.5</v>
      </c>
      <c r="G37" s="46"/>
      <c r="H37" s="63"/>
    </row>
    <row r="38" spans="1:9" s="3" customFormat="1" ht="13.35" customHeight="1">
      <c r="B38" s="13"/>
      <c r="C38" s="14"/>
      <c r="D38" s="13"/>
      <c r="E38" s="13"/>
      <c r="F38" s="73"/>
      <c r="G38" s="43"/>
      <c r="H38" s="66"/>
    </row>
    <row r="39" spans="1:9" s="3" customFormat="1" ht="14.45" customHeight="1">
      <c r="B39" s="10" t="s">
        <v>401</v>
      </c>
      <c r="C39" s="158" t="s">
        <v>498</v>
      </c>
      <c r="D39" s="101" t="s">
        <v>219</v>
      </c>
      <c r="E39" s="45"/>
      <c r="F39" s="72"/>
      <c r="G39" s="46"/>
      <c r="H39" s="63"/>
    </row>
    <row r="40" spans="1:9" s="3" customFormat="1" ht="13.15" customHeight="1">
      <c r="B40" s="13"/>
      <c r="C40" s="13"/>
      <c r="D40" s="13"/>
      <c r="E40" s="13"/>
      <c r="F40" s="13"/>
      <c r="G40" s="13"/>
      <c r="H40" s="13"/>
    </row>
    <row r="41" spans="1:9" s="3" customFormat="1" ht="112.9" customHeight="1">
      <c r="B41" s="17"/>
      <c r="C41" s="12"/>
      <c r="D41" s="47" t="s">
        <v>320</v>
      </c>
      <c r="E41" s="45"/>
      <c r="F41" s="72"/>
      <c r="G41" s="46"/>
      <c r="H41" s="63"/>
    </row>
    <row r="42" spans="1:9" s="3" customFormat="1" ht="13.35" customHeight="1">
      <c r="B42" s="13"/>
      <c r="C42" s="14"/>
      <c r="D42" s="13"/>
      <c r="E42" s="13"/>
      <c r="F42" s="73"/>
      <c r="G42" s="43"/>
      <c r="H42" s="66"/>
    </row>
    <row r="43" spans="1:9" s="3" customFormat="1" ht="13.35" customHeight="1">
      <c r="B43" s="10"/>
      <c r="C43" s="10"/>
      <c r="D43" s="10"/>
      <c r="E43" s="10"/>
      <c r="F43" s="10"/>
      <c r="G43" s="10"/>
      <c r="H43" s="10"/>
    </row>
    <row r="44" spans="1:9" s="4" customFormat="1" ht="21.4" customHeight="1">
      <c r="B44" s="19" t="s">
        <v>62</v>
      </c>
      <c r="C44" s="20"/>
      <c r="D44" s="21"/>
      <c r="E44" s="21"/>
      <c r="F44" s="21"/>
      <c r="G44" s="21"/>
      <c r="H44" s="69"/>
    </row>
    <row r="45" spans="1:9" s="1" customFormat="1" ht="13.35" customHeight="1">
      <c r="D45" s="22"/>
    </row>
    <row r="46" spans="1:9" ht="15" customHeight="1">
      <c r="B46" s="6" t="str">
        <f>B1</f>
        <v>CP037_03: UPGRADING OF MADIKWE SPORTS FACILITY</v>
      </c>
    </row>
    <row r="47" spans="1:9" ht="15" customHeight="1">
      <c r="B47" s="6" t="str">
        <f>B2</f>
        <v>TENDER BOQ</v>
      </c>
    </row>
    <row r="48" spans="1:9" s="1" customFormat="1" ht="15" customHeight="1">
      <c r="H48" s="7" t="str">
        <f>H3</f>
        <v>SECTION 6: ABLUSION FACILITIES</v>
      </c>
    </row>
    <row r="49" spans="1:9" s="2" customFormat="1" ht="30.2" customHeight="1">
      <c r="B49" s="8" t="s">
        <v>1</v>
      </c>
      <c r="C49" s="8" t="s">
        <v>2</v>
      </c>
      <c r="D49" s="8" t="s">
        <v>3</v>
      </c>
      <c r="E49" s="8" t="s">
        <v>4</v>
      </c>
      <c r="F49" s="8" t="s">
        <v>5</v>
      </c>
      <c r="G49" s="8" t="s">
        <v>6</v>
      </c>
      <c r="H49" s="9" t="s">
        <v>7</v>
      </c>
    </row>
    <row r="50" spans="1:9" s="4" customFormat="1" ht="21.4" customHeight="1">
      <c r="B50" s="19" t="s">
        <v>63</v>
      </c>
      <c r="C50" s="20"/>
      <c r="D50" s="21"/>
      <c r="E50" s="21"/>
      <c r="F50" s="21"/>
      <c r="G50" s="21"/>
      <c r="H50" s="69"/>
    </row>
    <row r="51" spans="1:9" s="4" customFormat="1" ht="14.45" customHeight="1">
      <c r="B51" s="13"/>
      <c r="C51" s="13"/>
      <c r="D51" s="13"/>
      <c r="E51" s="13"/>
      <c r="F51" s="13"/>
      <c r="G51" s="13"/>
      <c r="H51" s="13"/>
    </row>
    <row r="52" spans="1:9" s="4" customFormat="1" ht="27" customHeight="1">
      <c r="B52" s="17" t="s">
        <v>402</v>
      </c>
      <c r="C52" s="12"/>
      <c r="D52" s="47" t="s">
        <v>222</v>
      </c>
      <c r="E52" s="45" t="s">
        <v>144</v>
      </c>
      <c r="F52" s="72">
        <v>30</v>
      </c>
      <c r="G52" s="46"/>
      <c r="H52" s="63"/>
    </row>
    <row r="53" spans="1:9" s="4" customFormat="1" ht="13.15" customHeight="1">
      <c r="B53" s="13"/>
      <c r="C53" s="13"/>
      <c r="D53" s="13"/>
      <c r="E53" s="13"/>
      <c r="F53" s="13"/>
      <c r="G53" s="13"/>
      <c r="H53" s="13"/>
    </row>
    <row r="54" spans="1:9" s="3" customFormat="1" ht="45.6" customHeight="1">
      <c r="A54" s="3">
        <v>695</v>
      </c>
      <c r="B54" s="10" t="s">
        <v>403</v>
      </c>
      <c r="C54" s="12"/>
      <c r="D54" s="47" t="s">
        <v>569</v>
      </c>
      <c r="E54" s="45" t="s">
        <v>144</v>
      </c>
      <c r="F54" s="72">
        <v>30</v>
      </c>
      <c r="G54" s="129"/>
      <c r="H54" s="63"/>
    </row>
    <row r="55" spans="1:9" s="3" customFormat="1" ht="12" customHeight="1">
      <c r="B55" s="13"/>
      <c r="C55" s="14"/>
      <c r="D55" s="14"/>
      <c r="E55" s="14"/>
      <c r="F55" s="14"/>
      <c r="G55" s="86"/>
      <c r="H55" s="86"/>
    </row>
    <row r="56" spans="1:9" s="3" customFormat="1" ht="35.450000000000003" customHeight="1">
      <c r="B56" s="17" t="s">
        <v>404</v>
      </c>
      <c r="C56" s="41"/>
      <c r="D56" s="47" t="s">
        <v>680</v>
      </c>
      <c r="E56" s="45" t="s">
        <v>144</v>
      </c>
      <c r="F56" s="160">
        <v>30</v>
      </c>
      <c r="G56" s="68"/>
      <c r="H56" s="68"/>
      <c r="I56" s="92"/>
    </row>
    <row r="57" spans="1:9" s="3" customFormat="1" ht="12" customHeight="1">
      <c r="B57" s="13"/>
      <c r="C57" s="13"/>
      <c r="D57" s="13"/>
      <c r="E57" s="13"/>
      <c r="F57" s="13"/>
      <c r="G57" s="13"/>
      <c r="H57" s="13"/>
    </row>
    <row r="58" spans="1:9" s="3" customFormat="1" ht="26.45" customHeight="1">
      <c r="B58" s="10" t="s">
        <v>500</v>
      </c>
      <c r="C58" s="24"/>
      <c r="D58" s="47" t="s">
        <v>560</v>
      </c>
      <c r="E58" s="45" t="s">
        <v>125</v>
      </c>
      <c r="F58" s="72">
        <v>50</v>
      </c>
      <c r="G58" s="46"/>
      <c r="H58" s="63" t="s">
        <v>489</v>
      </c>
    </row>
    <row r="59" spans="1:9" s="3" customFormat="1" ht="16.149999999999999" customHeight="1">
      <c r="B59" s="13"/>
      <c r="C59" s="13"/>
      <c r="D59" s="13"/>
      <c r="E59" s="13"/>
      <c r="F59" s="13"/>
      <c r="G59" s="13"/>
      <c r="H59" s="13"/>
    </row>
    <row r="60" spans="1:9" s="3" customFormat="1" ht="26.45" customHeight="1">
      <c r="B60" s="10" t="s">
        <v>499</v>
      </c>
      <c r="C60" s="24"/>
      <c r="D60" s="10" t="s">
        <v>561</v>
      </c>
      <c r="E60" s="159" t="s">
        <v>144</v>
      </c>
      <c r="F60" s="106">
        <v>8</v>
      </c>
      <c r="G60" s="163"/>
      <c r="H60" s="63" t="s">
        <v>489</v>
      </c>
    </row>
    <row r="61" spans="1:9" s="3" customFormat="1" ht="12.6" customHeight="1">
      <c r="B61" s="13"/>
      <c r="C61" s="13"/>
      <c r="D61" s="13"/>
      <c r="E61" s="13"/>
      <c r="F61" s="13"/>
      <c r="G61" s="13"/>
      <c r="H61" s="13"/>
    </row>
    <row r="62" spans="1:9" s="3" customFormat="1" ht="13.15" customHeight="1">
      <c r="B62" s="10" t="s">
        <v>574</v>
      </c>
      <c r="C62" s="12"/>
      <c r="D62" s="47" t="s">
        <v>572</v>
      </c>
      <c r="E62" s="45" t="s">
        <v>144</v>
      </c>
      <c r="F62" s="72">
        <v>25</v>
      </c>
      <c r="G62" s="46"/>
      <c r="H62" s="63"/>
    </row>
    <row r="63" spans="1:9" s="3" customFormat="1" ht="12" customHeight="1">
      <c r="B63" s="13"/>
      <c r="C63" s="13"/>
      <c r="D63" s="13"/>
      <c r="E63" s="13"/>
      <c r="F63" s="13"/>
      <c r="G63" s="13"/>
      <c r="H63" s="13"/>
    </row>
    <row r="64" spans="1:9" s="3" customFormat="1" ht="15" customHeight="1">
      <c r="B64" s="10" t="s">
        <v>405</v>
      </c>
      <c r="C64" s="11"/>
      <c r="D64" s="101" t="s">
        <v>220</v>
      </c>
      <c r="E64" s="45"/>
      <c r="F64" s="72"/>
      <c r="G64" s="46"/>
      <c r="H64" s="63"/>
    </row>
    <row r="65" spans="1:8" s="3" customFormat="1" ht="15" customHeight="1">
      <c r="B65" s="13"/>
      <c r="C65" s="14"/>
      <c r="D65" s="13"/>
      <c r="E65" s="13"/>
      <c r="F65" s="73"/>
      <c r="G65" s="43"/>
      <c r="H65" s="66"/>
    </row>
    <row r="66" spans="1:8" s="3" customFormat="1" ht="15" customHeight="1">
      <c r="B66" s="17" t="s">
        <v>406</v>
      </c>
      <c r="C66" s="11"/>
      <c r="D66" s="47" t="s">
        <v>221</v>
      </c>
      <c r="E66" s="45" t="s">
        <v>144</v>
      </c>
      <c r="F66" s="72">
        <v>25</v>
      </c>
      <c r="G66" s="46"/>
      <c r="H66" s="63"/>
    </row>
    <row r="67" spans="1:8" s="3" customFormat="1" ht="15" customHeight="1">
      <c r="B67" s="13"/>
      <c r="C67" s="14"/>
      <c r="D67" s="13"/>
      <c r="E67" s="13"/>
      <c r="F67" s="73"/>
      <c r="G67" s="43"/>
      <c r="H67" s="66"/>
    </row>
    <row r="68" spans="1:8" s="3" customFormat="1" ht="15" customHeight="1">
      <c r="B68" s="10" t="s">
        <v>407</v>
      </c>
      <c r="C68" s="11"/>
      <c r="D68" s="47" t="s">
        <v>573</v>
      </c>
      <c r="E68" s="45" t="s">
        <v>144</v>
      </c>
      <c r="F68" s="72">
        <v>25</v>
      </c>
      <c r="G68" s="46"/>
      <c r="H68" s="63"/>
    </row>
    <row r="69" spans="1:8" s="3" customFormat="1" ht="12" customHeight="1">
      <c r="B69" s="13"/>
      <c r="C69" s="14"/>
      <c r="D69" s="14"/>
      <c r="E69" s="14"/>
      <c r="F69" s="14"/>
      <c r="G69" s="86"/>
      <c r="H69" s="86"/>
    </row>
    <row r="70" spans="1:8" s="3" customFormat="1" ht="14.45" customHeight="1">
      <c r="A70" s="3">
        <v>709</v>
      </c>
      <c r="B70" s="17" t="s">
        <v>408</v>
      </c>
      <c r="C70" s="24" t="s">
        <v>506</v>
      </c>
      <c r="D70" s="23" t="s">
        <v>223</v>
      </c>
      <c r="E70" s="12"/>
      <c r="F70" s="12"/>
      <c r="G70" s="85"/>
      <c r="H70" s="85"/>
    </row>
    <row r="71" spans="1:8" s="3" customFormat="1" ht="13.35" customHeight="1">
      <c r="B71" s="13"/>
      <c r="C71" s="14"/>
      <c r="D71" s="14"/>
      <c r="E71" s="14"/>
      <c r="F71" s="14"/>
      <c r="G71" s="86"/>
      <c r="H71" s="86"/>
    </row>
    <row r="72" spans="1:8" s="3" customFormat="1" ht="27.6" customHeight="1">
      <c r="A72" s="3">
        <v>710</v>
      </c>
      <c r="B72" s="10" t="s">
        <v>409</v>
      </c>
      <c r="C72" s="12"/>
      <c r="D72" s="47" t="s">
        <v>562</v>
      </c>
      <c r="E72" s="45" t="s">
        <v>127</v>
      </c>
      <c r="F72" s="72">
        <v>12</v>
      </c>
      <c r="G72" s="129"/>
      <c r="H72" s="63"/>
    </row>
    <row r="73" spans="1:8" s="3" customFormat="1" ht="13.35" customHeight="1">
      <c r="B73" s="13"/>
      <c r="C73" s="14"/>
      <c r="D73" s="13"/>
      <c r="E73" s="13"/>
      <c r="F73" s="73"/>
      <c r="G73" s="43"/>
      <c r="H73" s="66"/>
    </row>
    <row r="74" spans="1:8" s="3" customFormat="1" ht="43.15" customHeight="1">
      <c r="A74" s="3">
        <v>1796</v>
      </c>
      <c r="B74" s="17" t="s">
        <v>410</v>
      </c>
      <c r="C74" s="11"/>
      <c r="D74" s="47" t="s">
        <v>563</v>
      </c>
      <c r="E74" s="45" t="s">
        <v>127</v>
      </c>
      <c r="F74" s="72">
        <v>7</v>
      </c>
      <c r="G74" s="129"/>
      <c r="H74" s="63"/>
    </row>
    <row r="75" spans="1:8" s="3" customFormat="1" ht="13.35" customHeight="1">
      <c r="B75" s="13"/>
      <c r="C75" s="14"/>
      <c r="D75" s="14"/>
      <c r="E75" s="14"/>
      <c r="F75" s="14"/>
      <c r="G75" s="86"/>
      <c r="H75" s="86"/>
    </row>
    <row r="76" spans="1:8" s="3" customFormat="1" ht="44.45" customHeight="1">
      <c r="A76" s="3">
        <v>1791</v>
      </c>
      <c r="B76" s="10" t="s">
        <v>411</v>
      </c>
      <c r="C76" s="12"/>
      <c r="D76" s="47" t="s">
        <v>564</v>
      </c>
      <c r="E76" s="131" t="s">
        <v>16</v>
      </c>
      <c r="F76" s="72">
        <v>1</v>
      </c>
      <c r="G76" s="181"/>
      <c r="H76" s="85"/>
    </row>
    <row r="77" spans="1:8" s="3" customFormat="1" ht="13.35" customHeight="1">
      <c r="B77" s="13"/>
      <c r="C77" s="14"/>
      <c r="D77" s="14"/>
      <c r="E77" s="14"/>
      <c r="F77" s="14"/>
      <c r="G77" s="86"/>
      <c r="H77" s="86"/>
    </row>
    <row r="78" spans="1:8" s="3" customFormat="1" ht="14.45" customHeight="1">
      <c r="A78" s="3">
        <v>716</v>
      </c>
      <c r="B78" s="10" t="s">
        <v>412</v>
      </c>
      <c r="C78" s="12"/>
      <c r="D78" s="101" t="s">
        <v>229</v>
      </c>
      <c r="E78" s="12"/>
      <c r="F78" s="12"/>
      <c r="G78" s="85"/>
      <c r="H78" s="85"/>
    </row>
    <row r="79" spans="1:8" s="3" customFormat="1" ht="13.35" customHeight="1">
      <c r="B79" s="13"/>
      <c r="C79" s="14"/>
      <c r="D79" s="14"/>
      <c r="E79" s="14"/>
      <c r="F79" s="14"/>
      <c r="G79" s="86"/>
      <c r="H79" s="86"/>
    </row>
    <row r="80" spans="1:8" s="3" customFormat="1" ht="28.9" customHeight="1">
      <c r="A80" s="3">
        <v>732</v>
      </c>
      <c r="B80" s="10" t="s">
        <v>413</v>
      </c>
      <c r="C80" s="11"/>
      <c r="D80" s="47" t="s">
        <v>683</v>
      </c>
      <c r="E80" s="15" t="s">
        <v>226</v>
      </c>
      <c r="F80" s="72">
        <f>0.8*1*100</f>
        <v>80</v>
      </c>
      <c r="G80" s="181"/>
      <c r="H80" s="85"/>
    </row>
    <row r="81" spans="1:8" s="3" customFormat="1" ht="13.35" customHeight="1">
      <c r="B81" s="13"/>
      <c r="C81" s="14"/>
      <c r="D81" s="14"/>
      <c r="E81" s="14"/>
      <c r="F81" s="14"/>
      <c r="G81" s="86"/>
      <c r="H81" s="86"/>
    </row>
    <row r="82" spans="1:8" s="3" customFormat="1" ht="13.35" customHeight="1">
      <c r="A82" s="3">
        <v>733</v>
      </c>
      <c r="B82" s="17" t="s">
        <v>414</v>
      </c>
      <c r="C82" s="12"/>
      <c r="D82" s="47" t="s">
        <v>227</v>
      </c>
      <c r="E82" s="15" t="s">
        <v>226</v>
      </c>
      <c r="F82" s="72">
        <f>F80</f>
        <v>80</v>
      </c>
      <c r="G82" s="85"/>
      <c r="H82" s="85"/>
    </row>
    <row r="83" spans="1:8" s="3" customFormat="1" ht="13.35" customHeight="1">
      <c r="B83" s="13"/>
      <c r="C83" s="14"/>
      <c r="D83" s="14"/>
      <c r="E83" s="14"/>
      <c r="F83" s="14"/>
      <c r="G83" s="86"/>
      <c r="H83" s="86"/>
    </row>
    <row r="84" spans="1:8" s="3" customFormat="1" ht="11.45" customHeight="1">
      <c r="A84" s="3">
        <v>734</v>
      </c>
      <c r="B84" s="10" t="s">
        <v>415</v>
      </c>
      <c r="C84" s="24"/>
      <c r="D84" s="47" t="s">
        <v>228</v>
      </c>
      <c r="E84" s="15" t="s">
        <v>125</v>
      </c>
      <c r="F84" s="72">
        <v>100</v>
      </c>
      <c r="G84" s="85"/>
      <c r="H84" s="85"/>
    </row>
    <row r="85" spans="1:8" s="3" customFormat="1" ht="13.35" customHeight="1">
      <c r="B85" s="13"/>
      <c r="C85" s="14"/>
      <c r="D85" s="14"/>
      <c r="E85" s="14"/>
      <c r="F85" s="14"/>
      <c r="G85" s="86"/>
      <c r="H85" s="86"/>
    </row>
    <row r="86" spans="1:8" s="3" customFormat="1" ht="16.899999999999999" customHeight="1">
      <c r="A86" s="3">
        <v>4005</v>
      </c>
      <c r="B86" s="17" t="s">
        <v>416</v>
      </c>
      <c r="C86" s="11"/>
      <c r="D86" s="11" t="s">
        <v>230</v>
      </c>
      <c r="E86" s="15" t="s">
        <v>98</v>
      </c>
      <c r="F86" s="12">
        <v>1</v>
      </c>
      <c r="G86" s="85">
        <v>50000</v>
      </c>
      <c r="H86" s="85">
        <f t="shared" ref="H86" si="0">F86*G86</f>
        <v>50000</v>
      </c>
    </row>
    <row r="87" spans="1:8" s="3" customFormat="1" ht="12.6" customHeight="1">
      <c r="B87" s="13"/>
      <c r="C87" s="13"/>
      <c r="D87" s="13"/>
      <c r="E87" s="13"/>
      <c r="F87" s="13"/>
      <c r="G87" s="13"/>
      <c r="H87" s="13"/>
    </row>
    <row r="88" spans="1:8" s="3" customFormat="1" ht="16.899999999999999" customHeight="1">
      <c r="B88" s="17" t="s">
        <v>484</v>
      </c>
      <c r="C88" s="11"/>
      <c r="D88" s="47" t="s">
        <v>675</v>
      </c>
      <c r="E88" s="45" t="s">
        <v>100</v>
      </c>
      <c r="F88" s="133">
        <f>H86</f>
        <v>50000</v>
      </c>
      <c r="G88" s="185">
        <v>7.4999999999999997E-2</v>
      </c>
      <c r="H88" s="63">
        <f>F88*G88</f>
        <v>3750</v>
      </c>
    </row>
    <row r="89" spans="1:8" s="3" customFormat="1" ht="16.899999999999999" customHeight="1">
      <c r="B89" s="13"/>
      <c r="C89" s="13"/>
      <c r="D89" s="13"/>
      <c r="E89" s="13"/>
      <c r="F89" s="13"/>
      <c r="G89" s="13"/>
      <c r="H89" s="13"/>
    </row>
    <row r="90" spans="1:8" s="3" customFormat="1" ht="70.900000000000006" customHeight="1">
      <c r="B90" s="10" t="s">
        <v>664</v>
      </c>
      <c r="C90" s="11" t="s">
        <v>291</v>
      </c>
      <c r="D90" s="11" t="s">
        <v>518</v>
      </c>
      <c r="E90" s="15" t="s">
        <v>98</v>
      </c>
      <c r="F90" s="16">
        <v>1</v>
      </c>
      <c r="G90" s="56">
        <v>50000</v>
      </c>
      <c r="H90" s="56">
        <f>F90*G90</f>
        <v>50000</v>
      </c>
    </row>
    <row r="91" spans="1:8" s="4" customFormat="1" ht="21.4" customHeight="1">
      <c r="B91" s="19" t="s">
        <v>114</v>
      </c>
      <c r="C91" s="20"/>
      <c r="D91" s="21"/>
      <c r="E91" s="21"/>
      <c r="F91" s="21"/>
      <c r="G91" s="21"/>
      <c r="H91" s="69"/>
    </row>
    <row r="92" spans="1:8" s="1" customFormat="1" ht="13.35" customHeight="1">
      <c r="D92" s="22"/>
    </row>
    <row r="93" spans="1:8" s="1" customFormat="1" ht="13.35" customHeight="1">
      <c r="B93" s="6" t="str">
        <f>B1</f>
        <v>CP037_03: UPGRADING OF MADIKWE SPORTS FACILITY</v>
      </c>
      <c r="C93" s="5"/>
      <c r="D93" s="5"/>
      <c r="E93" s="5"/>
      <c r="F93" s="5"/>
      <c r="G93" s="5"/>
      <c r="H93" s="5"/>
    </row>
    <row r="94" spans="1:8" s="1" customFormat="1" ht="13.35" customHeight="1">
      <c r="B94" s="6" t="str">
        <f>B2</f>
        <v>TENDER BOQ</v>
      </c>
      <c r="C94" s="5"/>
      <c r="D94" s="5"/>
      <c r="E94" s="5"/>
      <c r="F94" s="5"/>
      <c r="G94" s="5"/>
      <c r="H94" s="5"/>
    </row>
    <row r="95" spans="1:8" s="1" customFormat="1" ht="13.35" customHeight="1">
      <c r="H95" s="7" t="str">
        <f>H3</f>
        <v>SECTION 6: ABLUSION FACILITIES</v>
      </c>
    </row>
    <row r="96" spans="1:8" s="1" customFormat="1" ht="13.35" customHeight="1">
      <c r="B96" s="8" t="s">
        <v>1</v>
      </c>
      <c r="C96" s="8" t="s">
        <v>2</v>
      </c>
      <c r="D96" s="8" t="s">
        <v>3</v>
      </c>
      <c r="E96" s="8" t="s">
        <v>4</v>
      </c>
      <c r="F96" s="8" t="s">
        <v>5</v>
      </c>
      <c r="G96" s="8" t="s">
        <v>6</v>
      </c>
      <c r="H96" s="9" t="s">
        <v>7</v>
      </c>
    </row>
    <row r="97" spans="2:8" s="1" customFormat="1" ht="19.149999999999999" customHeight="1">
      <c r="B97" s="19" t="s">
        <v>63</v>
      </c>
      <c r="C97" s="20"/>
      <c r="D97" s="21"/>
      <c r="E97" s="21"/>
      <c r="F97" s="21"/>
      <c r="G97" s="21"/>
      <c r="H97" s="69"/>
    </row>
    <row r="98" spans="2:8" s="1" customFormat="1" ht="13.35" customHeight="1">
      <c r="B98" s="13"/>
      <c r="C98" s="13"/>
      <c r="D98" s="13"/>
      <c r="E98" s="13"/>
      <c r="F98" s="13"/>
      <c r="G98" s="13"/>
      <c r="H98" s="13"/>
    </row>
    <row r="99" spans="2:8" s="1" customFormat="1" ht="15.6" customHeight="1">
      <c r="B99" s="10" t="s">
        <v>417</v>
      </c>
      <c r="C99" s="158" t="s">
        <v>502</v>
      </c>
      <c r="D99" s="24" t="s">
        <v>231</v>
      </c>
      <c r="E99" s="15"/>
      <c r="F99" s="42"/>
      <c r="G99" s="85"/>
      <c r="H99" s="85"/>
    </row>
    <row r="100" spans="2:8" s="1" customFormat="1" ht="13.35" customHeight="1">
      <c r="B100" s="13"/>
      <c r="C100" s="13"/>
      <c r="D100" s="13"/>
      <c r="E100" s="13"/>
      <c r="F100" s="13"/>
      <c r="G100" s="13"/>
      <c r="H100" s="13"/>
    </row>
    <row r="101" spans="2:8" s="1" customFormat="1" ht="69.599999999999994" customHeight="1">
      <c r="B101" s="17" t="s">
        <v>418</v>
      </c>
      <c r="C101" s="11"/>
      <c r="D101" s="11" t="s">
        <v>568</v>
      </c>
      <c r="E101" s="131" t="s">
        <v>144</v>
      </c>
      <c r="F101" s="74">
        <v>80</v>
      </c>
      <c r="G101" s="181"/>
      <c r="H101" s="85"/>
    </row>
    <row r="102" spans="2:8" s="1" customFormat="1" ht="15.6" customHeight="1">
      <c r="B102" s="13"/>
      <c r="C102" s="13"/>
      <c r="D102" s="13"/>
      <c r="E102" s="13"/>
      <c r="F102" s="13"/>
      <c r="G102" s="13"/>
      <c r="H102" s="13"/>
    </row>
    <row r="103" spans="2:8" s="1" customFormat="1" ht="15.6" customHeight="1">
      <c r="B103" s="10" t="s">
        <v>419</v>
      </c>
      <c r="C103" s="158" t="s">
        <v>502</v>
      </c>
      <c r="D103" s="24" t="s">
        <v>567</v>
      </c>
      <c r="E103" s="15"/>
      <c r="F103" s="42"/>
      <c r="G103" s="85"/>
      <c r="H103" s="85"/>
    </row>
    <row r="104" spans="2:8" s="1" customFormat="1" ht="13.35" customHeight="1">
      <c r="B104" s="13"/>
      <c r="C104" s="13"/>
      <c r="D104" s="13"/>
      <c r="E104" s="13"/>
      <c r="F104" s="13"/>
      <c r="G104" s="13"/>
      <c r="H104" s="13"/>
    </row>
    <row r="105" spans="2:8" s="1" customFormat="1" ht="69.599999999999994" customHeight="1">
      <c r="B105" s="17" t="s">
        <v>420</v>
      </c>
      <c r="C105" s="11"/>
      <c r="D105" s="11" t="s">
        <v>676</v>
      </c>
      <c r="E105" s="131" t="s">
        <v>144</v>
      </c>
      <c r="F105" s="74">
        <v>40</v>
      </c>
      <c r="G105" s="85"/>
      <c r="H105" s="85"/>
    </row>
    <row r="106" spans="2:8" s="1" customFormat="1" ht="13.35" customHeight="1">
      <c r="B106" s="13"/>
      <c r="C106" s="13"/>
      <c r="D106" s="13"/>
      <c r="E106" s="13"/>
      <c r="F106" s="13"/>
      <c r="G106" s="66"/>
      <c r="H106" s="66"/>
    </row>
    <row r="107" spans="2:8" s="1" customFormat="1" ht="13.35" customHeight="1">
      <c r="B107" s="10" t="s">
        <v>421</v>
      </c>
      <c r="C107" s="158" t="s">
        <v>503</v>
      </c>
      <c r="D107" s="24" t="s">
        <v>232</v>
      </c>
      <c r="E107" s="15"/>
      <c r="F107" s="50"/>
      <c r="G107" s="85"/>
      <c r="H107" s="85"/>
    </row>
    <row r="108" spans="2:8" s="1" customFormat="1" ht="13.35" customHeight="1">
      <c r="B108" s="13"/>
      <c r="C108" s="14"/>
      <c r="D108" s="14"/>
      <c r="E108" s="14"/>
      <c r="F108" s="14"/>
      <c r="G108" s="86"/>
      <c r="H108" s="86"/>
    </row>
    <row r="109" spans="2:8" s="1" customFormat="1" ht="102" customHeight="1">
      <c r="B109" s="10" t="s">
        <v>422</v>
      </c>
      <c r="C109" s="11"/>
      <c r="D109" s="11" t="s">
        <v>684</v>
      </c>
      <c r="E109" s="131" t="s">
        <v>127</v>
      </c>
      <c r="F109" s="135">
        <v>4</v>
      </c>
      <c r="G109" s="181"/>
      <c r="H109" s="85"/>
    </row>
    <row r="110" spans="2:8" s="1" customFormat="1" ht="13.15" customHeight="1">
      <c r="B110" s="13"/>
      <c r="C110" s="13"/>
      <c r="D110" s="13"/>
      <c r="E110" s="13"/>
      <c r="F110" s="13"/>
      <c r="G110" s="13"/>
      <c r="H110" s="13"/>
    </row>
    <row r="111" spans="2:8" s="1" customFormat="1" ht="82.9" customHeight="1">
      <c r="B111" s="10" t="s">
        <v>686</v>
      </c>
      <c r="C111" s="11"/>
      <c r="D111" s="11" t="s">
        <v>685</v>
      </c>
      <c r="E111" s="131" t="s">
        <v>127</v>
      </c>
      <c r="F111" s="135">
        <v>11</v>
      </c>
      <c r="G111" s="181"/>
      <c r="H111" s="85"/>
    </row>
    <row r="112" spans="2:8" s="1" customFormat="1" ht="13.35" customHeight="1">
      <c r="B112" s="13"/>
      <c r="C112" s="14"/>
      <c r="D112" s="14"/>
      <c r="E112" s="14"/>
      <c r="F112" s="14"/>
      <c r="G112" s="86"/>
      <c r="H112" s="86"/>
    </row>
    <row r="113" spans="2:8" s="1" customFormat="1" ht="13.35" customHeight="1">
      <c r="B113" s="17" t="s">
        <v>423</v>
      </c>
      <c r="C113" s="12"/>
      <c r="D113" s="24" t="s">
        <v>239</v>
      </c>
      <c r="E113" s="15"/>
      <c r="F113" s="42"/>
      <c r="G113" s="85"/>
      <c r="H113" s="85"/>
    </row>
    <row r="114" spans="2:8" s="1" customFormat="1" ht="13.35" customHeight="1">
      <c r="B114" s="13"/>
      <c r="C114" s="14"/>
      <c r="D114" s="14"/>
      <c r="E114" s="14"/>
      <c r="F114" s="14"/>
      <c r="G114" s="86"/>
      <c r="H114" s="86"/>
    </row>
    <row r="115" spans="2:8" s="1" customFormat="1" ht="27.6" customHeight="1">
      <c r="B115" s="10" t="s">
        <v>424</v>
      </c>
      <c r="C115" s="24"/>
      <c r="D115" s="11" t="s">
        <v>240</v>
      </c>
      <c r="E115" s="131" t="s">
        <v>16</v>
      </c>
      <c r="F115" s="42">
        <v>1</v>
      </c>
      <c r="G115" s="85"/>
      <c r="H115" s="85"/>
    </row>
    <row r="116" spans="2:8" s="1" customFormat="1" ht="13.35" customHeight="1">
      <c r="B116" s="13"/>
      <c r="C116" s="14"/>
      <c r="D116" s="13"/>
      <c r="E116" s="13"/>
      <c r="F116" s="73"/>
      <c r="G116" s="43"/>
      <c r="H116" s="66"/>
    </row>
    <row r="117" spans="2:8" s="1" customFormat="1" ht="13.35" customHeight="1">
      <c r="B117" s="17" t="s">
        <v>565</v>
      </c>
      <c r="C117" s="11"/>
      <c r="D117" s="101" t="s">
        <v>247</v>
      </c>
      <c r="E117" s="45"/>
      <c r="F117" s="72"/>
      <c r="G117" s="46"/>
      <c r="H117" s="63"/>
    </row>
    <row r="118" spans="2:8" s="1" customFormat="1" ht="13.35" customHeight="1">
      <c r="B118" s="13"/>
      <c r="C118" s="14"/>
      <c r="D118" s="13"/>
      <c r="E118" s="13"/>
      <c r="F118" s="73"/>
      <c r="G118" s="43"/>
      <c r="H118" s="66"/>
    </row>
    <row r="119" spans="2:8" s="1" customFormat="1" ht="33" customHeight="1">
      <c r="B119" s="17" t="s">
        <v>566</v>
      </c>
      <c r="C119" s="12"/>
      <c r="D119" s="47" t="s">
        <v>505</v>
      </c>
      <c r="E119" s="45" t="s">
        <v>98</v>
      </c>
      <c r="F119" s="72">
        <v>1</v>
      </c>
      <c r="G119" s="46">
        <v>5000</v>
      </c>
      <c r="H119" s="63">
        <f t="shared" ref="H119" si="1">F119*G119</f>
        <v>5000</v>
      </c>
    </row>
    <row r="120" spans="2:8" s="1" customFormat="1" ht="13.35" customHeight="1">
      <c r="B120" s="13"/>
      <c r="C120" s="14"/>
      <c r="D120" s="14"/>
      <c r="E120" s="14"/>
      <c r="F120" s="14"/>
      <c r="G120" s="86"/>
      <c r="H120" s="86"/>
    </row>
    <row r="121" spans="2:8" s="1" customFormat="1" ht="13.35" customHeight="1">
      <c r="B121" s="10"/>
      <c r="C121" s="12"/>
      <c r="D121" s="47"/>
      <c r="E121" s="45"/>
      <c r="F121" s="133"/>
      <c r="G121" s="134"/>
      <c r="H121" s="63"/>
    </row>
    <row r="122" spans="2:8" s="1" customFormat="1" ht="13.35" customHeight="1">
      <c r="B122" s="13"/>
      <c r="C122" s="14"/>
      <c r="D122" s="14"/>
      <c r="E122" s="14"/>
      <c r="F122" s="14"/>
      <c r="G122" s="86"/>
      <c r="H122" s="86"/>
    </row>
    <row r="123" spans="2:8" s="1" customFormat="1" ht="13.35" customHeight="1">
      <c r="B123" s="10"/>
      <c r="C123" s="12"/>
      <c r="D123" s="101"/>
      <c r="E123" s="12"/>
      <c r="F123" s="12"/>
      <c r="G123" s="85"/>
      <c r="H123" s="85"/>
    </row>
    <row r="124" spans="2:8" s="1" customFormat="1" ht="13.35" customHeight="1">
      <c r="B124" s="13"/>
      <c r="C124" s="14"/>
      <c r="D124" s="14"/>
      <c r="E124" s="14"/>
      <c r="F124" s="14"/>
      <c r="G124" s="86"/>
      <c r="H124" s="86"/>
    </row>
    <row r="125" spans="2:8" s="1" customFormat="1" ht="13.35" customHeight="1">
      <c r="B125" s="10"/>
      <c r="C125" s="11"/>
      <c r="D125" s="47"/>
      <c r="E125" s="15"/>
      <c r="F125" s="72"/>
      <c r="G125" s="85"/>
      <c r="H125" s="85"/>
    </row>
    <row r="126" spans="2:8" s="1" customFormat="1" ht="13.35" customHeight="1">
      <c r="B126" s="13"/>
      <c r="C126" s="14"/>
      <c r="D126" s="14"/>
      <c r="E126" s="14"/>
      <c r="F126" s="14"/>
      <c r="G126" s="86"/>
      <c r="H126" s="86"/>
    </row>
    <row r="127" spans="2:8" s="1" customFormat="1" ht="13.35" customHeight="1">
      <c r="B127" s="17"/>
      <c r="C127" s="12"/>
      <c r="D127" s="47"/>
      <c r="E127" s="15"/>
      <c r="F127" s="72"/>
      <c r="G127" s="85"/>
      <c r="H127" s="85"/>
    </row>
    <row r="128" spans="2:8" s="1" customFormat="1" ht="13.35" customHeight="1">
      <c r="B128" s="13"/>
      <c r="C128" s="14"/>
      <c r="D128" s="14"/>
      <c r="E128" s="14"/>
      <c r="F128" s="14"/>
      <c r="G128" s="86"/>
      <c r="H128" s="86"/>
    </row>
    <row r="129" spans="2:14" s="1" customFormat="1" ht="13.35" customHeight="1">
      <c r="B129" s="10"/>
      <c r="C129" s="24"/>
      <c r="D129" s="47"/>
      <c r="E129" s="15"/>
      <c r="F129" s="72"/>
      <c r="G129" s="85"/>
      <c r="H129" s="85"/>
    </row>
    <row r="130" spans="2:14" s="1" customFormat="1" ht="13.35" customHeight="1">
      <c r="B130" s="13"/>
      <c r="C130" s="14"/>
      <c r="D130" s="14"/>
      <c r="E130" s="14"/>
      <c r="F130" s="14"/>
      <c r="G130" s="86"/>
      <c r="H130" s="86"/>
    </row>
    <row r="131" spans="2:14" s="1" customFormat="1" ht="13.35" customHeight="1">
      <c r="B131" s="17"/>
      <c r="C131" s="11"/>
      <c r="D131" s="11"/>
      <c r="E131" s="15"/>
      <c r="F131" s="12"/>
      <c r="G131" s="85"/>
      <c r="H131" s="85"/>
    </row>
    <row r="132" spans="2:14" s="1" customFormat="1" ht="13.35" customHeight="1">
      <c r="B132" s="13"/>
      <c r="C132" s="13"/>
      <c r="D132" s="13"/>
      <c r="E132" s="13"/>
      <c r="F132" s="13"/>
      <c r="G132" s="13"/>
      <c r="H132" s="13"/>
    </row>
    <row r="133" spans="2:14" s="1" customFormat="1" ht="13.35" customHeight="1">
      <c r="B133" s="17"/>
      <c r="C133" s="11"/>
      <c r="D133" s="47"/>
      <c r="E133" s="45"/>
      <c r="F133" s="133"/>
      <c r="G133" s="134"/>
      <c r="H133" s="63"/>
    </row>
    <row r="134" spans="2:14" s="1" customFormat="1" ht="13.35" customHeight="1">
      <c r="B134" s="13"/>
      <c r="C134" s="14"/>
      <c r="D134" s="14"/>
      <c r="E134" s="14"/>
      <c r="F134" s="14"/>
      <c r="G134" s="86"/>
      <c r="H134" s="86"/>
    </row>
    <row r="135" spans="2:14" s="1" customFormat="1" ht="13.35" customHeight="1">
      <c r="B135" s="10"/>
      <c r="C135" s="12"/>
      <c r="D135" s="24"/>
      <c r="E135" s="15"/>
      <c r="F135" s="42"/>
      <c r="G135" s="85"/>
      <c r="H135" s="85"/>
    </row>
    <row r="136" spans="2:14" s="1" customFormat="1" ht="13.35" customHeight="1">
      <c r="B136" s="19" t="s">
        <v>114</v>
      </c>
      <c r="C136" s="20"/>
      <c r="D136" s="21"/>
      <c r="E136" s="21"/>
      <c r="F136" s="21"/>
      <c r="G136" s="21"/>
      <c r="H136" s="69"/>
    </row>
    <row r="137" spans="2:14" s="1" customFormat="1" ht="13.35" customHeight="1">
      <c r="D137" s="22"/>
    </row>
    <row r="138" spans="2:14" ht="15" customHeight="1">
      <c r="B138" s="6" t="str">
        <f>B46</f>
        <v>CP037_03: UPGRADING OF MADIKWE SPORTS FACILITY</v>
      </c>
    </row>
    <row r="139" spans="2:14" ht="15" customHeight="1">
      <c r="B139" s="6" t="str">
        <f>B2</f>
        <v>TENDER BOQ</v>
      </c>
    </row>
    <row r="140" spans="2:14" s="1" customFormat="1" ht="15" customHeight="1">
      <c r="D140" s="27" t="s">
        <v>130</v>
      </c>
    </row>
    <row r="141" spans="2:14" s="2" customFormat="1" ht="15.6" customHeight="1">
      <c r="B141" s="28" t="s">
        <v>8</v>
      </c>
      <c r="C141" s="28" t="s">
        <v>131</v>
      </c>
      <c r="D141" s="28" t="s">
        <v>3</v>
      </c>
      <c r="E141" s="28" t="s">
        <v>8</v>
      </c>
      <c r="F141" s="28" t="s">
        <v>8</v>
      </c>
      <c r="G141" s="28" t="s">
        <v>8</v>
      </c>
      <c r="H141" s="28" t="s">
        <v>7</v>
      </c>
    </row>
    <row r="142" spans="2:14" s="3" customFormat="1" ht="13.35" customHeight="1">
      <c r="B142" s="30"/>
      <c r="C142" s="30"/>
      <c r="D142" s="30"/>
      <c r="E142" s="30"/>
      <c r="F142" s="30"/>
      <c r="G142" s="30"/>
      <c r="H142" s="33"/>
    </row>
    <row r="143" spans="2:14" s="3" customFormat="1" ht="13.35" customHeight="1">
      <c r="C143" s="29" t="s">
        <v>132</v>
      </c>
      <c r="D143" s="29" t="s">
        <v>387</v>
      </c>
      <c r="H143" s="87"/>
      <c r="L143" s="34"/>
      <c r="N143" s="38"/>
    </row>
    <row r="144" spans="2:14" s="3" customFormat="1" ht="13.35" customHeight="1">
      <c r="B144" s="30"/>
      <c r="C144" s="30"/>
      <c r="D144" s="30"/>
      <c r="E144" s="30"/>
      <c r="F144" s="30"/>
      <c r="G144" s="30"/>
      <c r="H144" s="33"/>
    </row>
    <row r="145" spans="2:12" s="3" customFormat="1" ht="13.35" customHeight="1">
      <c r="C145" s="29"/>
      <c r="D145" s="29"/>
      <c r="H145" s="32"/>
    </row>
    <row r="146" spans="2:12" s="3" customFormat="1" ht="13.35" customHeight="1">
      <c r="B146" s="30"/>
      <c r="C146" s="30"/>
      <c r="D146" s="30"/>
      <c r="E146" s="30"/>
      <c r="F146" s="30"/>
      <c r="G146" s="30"/>
      <c r="H146" s="33"/>
    </row>
    <row r="147" spans="2:12" s="3" customFormat="1" ht="13.35" customHeight="1">
      <c r="C147" s="29"/>
      <c r="D147" s="29"/>
      <c r="H147" s="32"/>
    </row>
    <row r="148" spans="2:12" s="3" customFormat="1" ht="13.35" customHeight="1">
      <c r="B148" s="30"/>
      <c r="C148" s="30"/>
      <c r="D148" s="30"/>
      <c r="E148" s="30"/>
      <c r="F148" s="30"/>
      <c r="G148" s="30"/>
      <c r="H148" s="33"/>
    </row>
    <row r="149" spans="2:12" s="3" customFormat="1" ht="13.35" customHeight="1">
      <c r="C149" s="29"/>
      <c r="D149" s="29"/>
      <c r="H149" s="32"/>
    </row>
    <row r="150" spans="2:12" s="3" customFormat="1" ht="13.35" customHeight="1">
      <c r="B150" s="30"/>
      <c r="C150" s="30"/>
      <c r="D150" s="30"/>
      <c r="E150" s="30"/>
      <c r="F150" s="30"/>
      <c r="G150" s="30"/>
      <c r="H150" s="33"/>
    </row>
    <row r="151" spans="2:12" s="4" customFormat="1" ht="21.4" customHeight="1">
      <c r="C151" s="31" t="s">
        <v>136</v>
      </c>
      <c r="H151" s="88"/>
      <c r="J151" s="36"/>
      <c r="L151" s="37"/>
    </row>
    <row r="152" spans="2:12" s="3" customFormat="1" ht="13.35" customHeight="1"/>
    <row r="153" spans="2:12" s="3" customFormat="1" ht="13.35" customHeight="1"/>
    <row r="154" spans="2:12" s="3" customFormat="1" ht="13.35" customHeight="1"/>
    <row r="155" spans="2:12" s="3" customFormat="1" ht="13.35" customHeight="1">
      <c r="H155" s="90"/>
    </row>
    <row r="156" spans="2:12" s="3" customFormat="1" ht="13.35" customHeight="1"/>
    <row r="157" spans="2:12" s="3" customFormat="1" ht="13.35" customHeight="1"/>
    <row r="158" spans="2:12" s="3" customFormat="1" ht="13.35" customHeight="1"/>
    <row r="159" spans="2:12" s="3" customFormat="1" ht="13.35" customHeight="1"/>
    <row r="160" spans="2:12" s="3" customFormat="1" ht="13.35" customHeight="1"/>
    <row r="161" s="3" customFormat="1" ht="13.35" customHeight="1"/>
    <row r="162" s="3" customFormat="1" ht="13.35" customHeight="1"/>
    <row r="163" s="3" customFormat="1" ht="13.35" customHeight="1"/>
    <row r="164" s="3" customFormat="1" ht="13.35" customHeight="1"/>
    <row r="165" s="3" customFormat="1" ht="13.35" customHeight="1"/>
    <row r="166" s="3" customFormat="1" ht="13.35" customHeight="1"/>
    <row r="167" s="3" customFormat="1" ht="13.35" customHeight="1"/>
    <row r="168" s="3" customFormat="1" ht="13.35" customHeight="1"/>
    <row r="169" s="3" customFormat="1" ht="13.35" customHeight="1"/>
    <row r="170" s="3" customFormat="1" ht="13.35" customHeight="1"/>
    <row r="171" s="3" customFormat="1" ht="13.35" customHeight="1"/>
    <row r="172" s="3" customFormat="1" ht="13.35" customHeight="1"/>
    <row r="173" s="3" customFormat="1" ht="13.35" customHeight="1"/>
    <row r="174" s="3" customFormat="1" ht="13.35" customHeight="1"/>
    <row r="175" s="3" customFormat="1" ht="13.35" customHeight="1"/>
    <row r="176" s="3" customFormat="1" ht="13.35" customHeight="1"/>
    <row r="177" s="3" customFormat="1" ht="13.35" customHeight="1"/>
    <row r="178" s="3" customFormat="1" ht="13.35" customHeight="1"/>
    <row r="179" s="3" customFormat="1" ht="13.35" customHeight="1"/>
    <row r="180" s="3" customFormat="1" ht="13.35" customHeight="1"/>
    <row r="181" s="3" customFormat="1" ht="13.35" customHeight="1"/>
    <row r="182" s="3" customFormat="1" ht="13.35" customHeight="1"/>
    <row r="183" s="3" customFormat="1" ht="13.35" customHeight="1"/>
    <row r="184" s="3" customFormat="1" ht="13.35" customHeight="1"/>
    <row r="185" s="3" customFormat="1" ht="13.35" customHeight="1"/>
    <row r="186" s="3" customFormat="1" ht="13.35" customHeight="1"/>
    <row r="187" s="3" customFormat="1" ht="13.35" customHeight="1"/>
    <row r="188" s="3" customFormat="1" ht="13.35" customHeight="1"/>
    <row r="189" s="3" customFormat="1" ht="13.35" customHeight="1"/>
    <row r="190" s="3" customFormat="1" ht="13.35" customHeight="1"/>
    <row r="191" s="3" customFormat="1" ht="13.35" customHeight="1"/>
    <row r="192" s="3" customFormat="1" ht="13.35" customHeight="1"/>
    <row r="193" spans="4:4" s="3" customFormat="1" ht="13.35" customHeight="1"/>
    <row r="194" spans="4:4" s="3" customFormat="1" ht="13.35" customHeight="1"/>
    <row r="195" spans="4:4" s="3" customFormat="1" ht="13.35" customHeight="1"/>
    <row r="196" spans="4:4" s="3" customFormat="1" ht="13.35" customHeight="1"/>
    <row r="197" spans="4:4" s="3" customFormat="1" ht="13.35" customHeight="1"/>
    <row r="198" spans="4:4" s="3" customFormat="1" ht="13.35" customHeight="1"/>
    <row r="199" spans="4:4" s="3" customFormat="1" ht="13.35" customHeight="1"/>
    <row r="200" spans="4:4" s="3" customFormat="1" ht="13.35" customHeight="1"/>
    <row r="201" spans="4:4" s="3" customFormat="1" ht="13.35" customHeight="1"/>
    <row r="202" spans="4:4" s="1" customFormat="1" ht="13.35" customHeight="1">
      <c r="D202" s="22"/>
    </row>
  </sheetData>
  <pageMargins left="0.59027779999999996" right="0.27569440000000001" top="0.39374999999999999" bottom="0.39374999999999999" header="0.3" footer="0.3"/>
  <pageSetup paperSize="9" scale="84" orientation="portrait" r:id="rId1"/>
  <rowBreaks count="4" manualBreakCount="4">
    <brk id="45" min="1" max="7" man="1"/>
    <brk id="92" min="1" max="7" man="1"/>
    <brk id="137" min="1" max="7" man="1"/>
    <brk id="20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1"/>
  <sheetViews>
    <sheetView showGridLines="0" tabSelected="1" view="pageBreakPreview" topLeftCell="B1" zoomScale="89" zoomScaleNormal="100" zoomScaleSheetLayoutView="89" workbookViewId="0">
      <selection activeCell="L7" sqref="L7"/>
    </sheetView>
  </sheetViews>
  <sheetFormatPr defaultColWidth="9.140625" defaultRowHeight="15"/>
  <cols>
    <col min="1" max="1" width="5.42578125" style="5" hidden="1" customWidth="1"/>
    <col min="2" max="2" width="8.5703125" style="5" customWidth="1"/>
    <col min="3" max="3" width="10.85546875" style="5" customWidth="1"/>
    <col min="4" max="4" width="42.5703125" style="5" customWidth="1"/>
    <col min="5" max="5" width="9.7109375" style="5" customWidth="1"/>
    <col min="6" max="6" width="10.28515625" style="5" customWidth="1"/>
    <col min="7" max="7" width="14" style="5" customWidth="1"/>
    <col min="8" max="8" width="15.140625" style="5" customWidth="1"/>
    <col min="9" max="9" width="9.140625" style="5"/>
    <col min="10" max="10" width="12" style="5" bestFit="1" customWidth="1"/>
    <col min="11" max="11" width="9.140625" style="5"/>
    <col min="12" max="12" width="11.140625" style="5" bestFit="1" customWidth="1"/>
    <col min="13" max="13" width="10" style="5" bestFit="1" customWidth="1"/>
    <col min="14" max="14" width="10.85546875" style="5" bestFit="1" customWidth="1"/>
    <col min="15" max="16384" width="9.140625" style="5"/>
  </cols>
  <sheetData>
    <row r="1" spans="1:8" ht="15" customHeight="1">
      <c r="B1" s="6" t="s">
        <v>153</v>
      </c>
    </row>
    <row r="2" spans="1:8" ht="15" customHeight="1">
      <c r="B2" s="145" t="s">
        <v>688</v>
      </c>
    </row>
    <row r="3" spans="1:8" s="1" customFormat="1" ht="15" customHeight="1">
      <c r="H3" s="7" t="s">
        <v>242</v>
      </c>
    </row>
    <row r="4" spans="1:8" s="2" customFormat="1" ht="30.2" customHeight="1">
      <c r="B4" s="8" t="s">
        <v>1</v>
      </c>
      <c r="C4" s="8" t="s">
        <v>2</v>
      </c>
      <c r="D4" s="8" t="s">
        <v>3</v>
      </c>
      <c r="E4" s="8" t="s">
        <v>4</v>
      </c>
      <c r="F4" s="8" t="s">
        <v>5</v>
      </c>
      <c r="G4" s="8" t="s">
        <v>6</v>
      </c>
      <c r="H4" s="9" t="s">
        <v>7</v>
      </c>
    </row>
    <row r="5" spans="1:8" s="3" customFormat="1" ht="13.9" customHeight="1">
      <c r="A5" s="3">
        <v>622</v>
      </c>
      <c r="B5" s="17"/>
      <c r="C5" s="12"/>
      <c r="D5" s="78" t="s">
        <v>242</v>
      </c>
      <c r="E5" s="49"/>
      <c r="F5" s="82"/>
      <c r="G5" s="65"/>
      <c r="H5" s="65"/>
    </row>
    <row r="6" spans="1:8" s="3" customFormat="1" ht="13.35" customHeight="1">
      <c r="B6" s="13"/>
      <c r="C6" s="14"/>
      <c r="D6" s="44"/>
      <c r="E6" s="13"/>
      <c r="F6" s="83"/>
      <c r="G6" s="66"/>
      <c r="H6" s="66"/>
    </row>
    <row r="7" spans="1:8" s="3" customFormat="1" ht="16.149999999999999" customHeight="1">
      <c r="A7" s="3">
        <v>795</v>
      </c>
      <c r="B7" s="17" t="s">
        <v>425</v>
      </c>
      <c r="C7" s="12"/>
      <c r="D7" s="91" t="s">
        <v>436</v>
      </c>
      <c r="E7" s="81"/>
      <c r="F7" s="77"/>
      <c r="G7" s="84"/>
      <c r="H7" s="63"/>
    </row>
    <row r="8" spans="1:8" s="3" customFormat="1" ht="16.149999999999999" customHeight="1">
      <c r="B8" s="13"/>
      <c r="C8" s="13"/>
      <c r="D8" s="13"/>
      <c r="E8" s="13"/>
      <c r="F8" s="13"/>
      <c r="G8" s="13"/>
      <c r="H8" s="13"/>
    </row>
    <row r="9" spans="1:8" s="3" customFormat="1" ht="107.45" customHeight="1">
      <c r="B9" s="17"/>
      <c r="C9" s="12"/>
      <c r="D9" s="80" t="s">
        <v>435</v>
      </c>
      <c r="E9" s="81"/>
      <c r="F9" s="77"/>
      <c r="G9" s="84"/>
      <c r="H9" s="63"/>
    </row>
    <row r="10" spans="1:8" s="3" customFormat="1" ht="13.35" customHeight="1">
      <c r="B10" s="13"/>
      <c r="C10" s="14"/>
      <c r="D10" s="43"/>
      <c r="E10" s="13"/>
      <c r="F10" s="83"/>
      <c r="G10" s="66"/>
      <c r="H10" s="66"/>
    </row>
    <row r="11" spans="1:8" s="3" customFormat="1" ht="15" customHeight="1">
      <c r="A11" s="3">
        <v>628</v>
      </c>
      <c r="B11" s="10" t="s">
        <v>426</v>
      </c>
      <c r="C11" s="12"/>
      <c r="D11" s="80" t="s">
        <v>206</v>
      </c>
      <c r="E11" s="81" t="s">
        <v>144</v>
      </c>
      <c r="F11" s="77">
        <v>350</v>
      </c>
      <c r="G11" s="111"/>
      <c r="H11" s="63"/>
    </row>
    <row r="12" spans="1:8" s="3" customFormat="1" ht="13.35" customHeight="1">
      <c r="B12" s="13"/>
      <c r="C12" s="14"/>
      <c r="D12" s="43"/>
      <c r="E12" s="13"/>
      <c r="F12" s="83"/>
      <c r="G12" s="66"/>
      <c r="H12" s="66"/>
    </row>
    <row r="13" spans="1:8" s="3" customFormat="1" ht="13.35" customHeight="1">
      <c r="A13" s="3">
        <v>629</v>
      </c>
      <c r="B13" s="17" t="s">
        <v>427</v>
      </c>
      <c r="C13" s="11"/>
      <c r="D13" s="80" t="s">
        <v>207</v>
      </c>
      <c r="E13" s="81" t="s">
        <v>144</v>
      </c>
      <c r="F13" s="77">
        <v>190</v>
      </c>
      <c r="G13" s="111"/>
      <c r="H13" s="63"/>
    </row>
    <row r="14" spans="1:8" s="3" customFormat="1" ht="13.35" customHeight="1">
      <c r="B14" s="13"/>
      <c r="C14" s="14"/>
      <c r="D14" s="43"/>
      <c r="E14" s="13"/>
      <c r="F14" s="83"/>
      <c r="G14" s="66"/>
      <c r="H14" s="66"/>
    </row>
    <row r="15" spans="1:8" s="3" customFormat="1" ht="13.35" customHeight="1">
      <c r="A15" s="3">
        <v>630</v>
      </c>
      <c r="B15" s="10" t="s">
        <v>428</v>
      </c>
      <c r="C15" s="12"/>
      <c r="D15" s="97" t="s">
        <v>208</v>
      </c>
      <c r="E15" s="81"/>
      <c r="F15" s="77"/>
      <c r="G15" s="84"/>
      <c r="H15" s="63"/>
    </row>
    <row r="16" spans="1:8" s="3" customFormat="1" ht="13.35" customHeight="1">
      <c r="B16" s="13"/>
      <c r="C16" s="14"/>
      <c r="D16" s="43"/>
      <c r="E16" s="13"/>
      <c r="F16" s="83"/>
      <c r="G16" s="66"/>
      <c r="H16" s="66"/>
    </row>
    <row r="17" spans="1:10" s="3" customFormat="1" ht="28.15" customHeight="1">
      <c r="A17" s="3">
        <v>631</v>
      </c>
      <c r="B17" s="10" t="s">
        <v>429</v>
      </c>
      <c r="C17" s="24"/>
      <c r="D17" s="80" t="s">
        <v>495</v>
      </c>
      <c r="E17" s="81" t="s">
        <v>120</v>
      </c>
      <c r="F17" s="77">
        <v>6</v>
      </c>
      <c r="G17" s="111"/>
      <c r="H17" s="63"/>
    </row>
    <row r="18" spans="1:10" s="3" customFormat="1" ht="13.35" customHeight="1">
      <c r="B18" s="13"/>
      <c r="C18" s="14"/>
      <c r="D18" s="43"/>
      <c r="E18" s="13"/>
      <c r="F18" s="83"/>
      <c r="G18" s="66"/>
      <c r="H18" s="66"/>
    </row>
    <row r="19" spans="1:10" s="3" customFormat="1" ht="27" customHeight="1">
      <c r="A19" s="3">
        <v>632</v>
      </c>
      <c r="B19" s="10" t="s">
        <v>430</v>
      </c>
      <c r="C19" s="11"/>
      <c r="D19" s="80" t="s">
        <v>496</v>
      </c>
      <c r="E19" s="81" t="s">
        <v>144</v>
      </c>
      <c r="F19" s="77">
        <f>6*30*0.5</f>
        <v>90</v>
      </c>
      <c r="G19" s="111"/>
      <c r="H19" s="63"/>
    </row>
    <row r="20" spans="1:10" s="3" customFormat="1" ht="13.35" customHeight="1">
      <c r="B20" s="13"/>
      <c r="C20" s="14"/>
      <c r="D20" s="43"/>
      <c r="E20" s="13"/>
      <c r="F20" s="83"/>
      <c r="G20" s="66"/>
      <c r="H20" s="66"/>
    </row>
    <row r="21" spans="1:10" s="3" customFormat="1" ht="27.6" customHeight="1">
      <c r="A21" s="3">
        <v>635</v>
      </c>
      <c r="B21" s="10" t="s">
        <v>431</v>
      </c>
      <c r="C21" s="11"/>
      <c r="D21" s="80" t="s">
        <v>497</v>
      </c>
      <c r="E21" s="81" t="s">
        <v>120</v>
      </c>
      <c r="F21" s="77">
        <f>6*30*0.15*0.5</f>
        <v>14</v>
      </c>
      <c r="G21" s="84"/>
      <c r="H21" s="63"/>
    </row>
    <row r="22" spans="1:10" s="3" customFormat="1" ht="13.35" customHeight="1">
      <c r="B22" s="13"/>
      <c r="C22" s="14"/>
      <c r="D22" s="43"/>
      <c r="E22" s="13"/>
      <c r="F22" s="83"/>
      <c r="G22" s="66"/>
      <c r="H22" s="66"/>
    </row>
    <row r="23" spans="1:10" s="3" customFormat="1" ht="13.35" customHeight="1">
      <c r="A23" s="3">
        <v>636</v>
      </c>
      <c r="B23" s="10" t="s">
        <v>665</v>
      </c>
      <c r="C23" s="11"/>
      <c r="D23" s="80" t="s">
        <v>213</v>
      </c>
      <c r="E23" s="81" t="s">
        <v>137</v>
      </c>
      <c r="F23" s="77">
        <f>0.085*F19*0.5</f>
        <v>4</v>
      </c>
      <c r="G23" s="84"/>
      <c r="H23" s="63" t="s">
        <v>489</v>
      </c>
      <c r="J23" s="39"/>
    </row>
    <row r="24" spans="1:10" s="3" customFormat="1" ht="13.35" customHeight="1">
      <c r="B24" s="13"/>
      <c r="C24" s="14"/>
      <c r="D24" s="43"/>
      <c r="E24" s="13"/>
      <c r="F24" s="83"/>
      <c r="G24" s="66"/>
      <c r="H24" s="66"/>
    </row>
    <row r="25" spans="1:10" s="3" customFormat="1" ht="14.45" customHeight="1">
      <c r="A25" s="3">
        <v>638</v>
      </c>
      <c r="B25" s="10" t="s">
        <v>432</v>
      </c>
      <c r="C25" s="11"/>
      <c r="D25" s="80" t="s">
        <v>214</v>
      </c>
      <c r="E25" s="81" t="s">
        <v>128</v>
      </c>
      <c r="F25" s="98">
        <f>0.5*0.8</f>
        <v>0.4</v>
      </c>
      <c r="G25" s="84"/>
      <c r="H25" s="63" t="s">
        <v>489</v>
      </c>
    </row>
    <row r="26" spans="1:10" s="3" customFormat="1" ht="13.35" customHeight="1">
      <c r="B26" s="13"/>
      <c r="C26" s="14"/>
      <c r="D26" s="43"/>
      <c r="E26" s="13"/>
      <c r="F26" s="83"/>
      <c r="G26" s="66"/>
      <c r="H26" s="66"/>
    </row>
    <row r="27" spans="1:10" s="3" customFormat="1" ht="16.899999999999999" customHeight="1">
      <c r="A27" s="3">
        <v>1781</v>
      </c>
      <c r="B27" s="10" t="s">
        <v>433</v>
      </c>
      <c r="C27" s="11"/>
      <c r="D27" s="80" t="s">
        <v>212</v>
      </c>
      <c r="E27" s="81" t="s">
        <v>137</v>
      </c>
      <c r="F27" s="77">
        <f>0.06*180*0.5</f>
        <v>5</v>
      </c>
      <c r="G27" s="84"/>
      <c r="H27" s="63"/>
    </row>
    <row r="28" spans="1:10" s="3" customFormat="1" ht="13.35" customHeight="1">
      <c r="B28" s="13"/>
      <c r="C28" s="14"/>
      <c r="D28" s="43"/>
      <c r="E28" s="13"/>
      <c r="F28" s="83"/>
      <c r="G28" s="66"/>
      <c r="H28" s="66"/>
    </row>
    <row r="29" spans="1:10" s="3" customFormat="1" ht="16.149999999999999" customHeight="1">
      <c r="A29" s="3">
        <v>646</v>
      </c>
      <c r="B29" s="10" t="s">
        <v>434</v>
      </c>
      <c r="C29" s="11"/>
      <c r="D29" s="80" t="s">
        <v>211</v>
      </c>
      <c r="E29" s="81" t="s">
        <v>144</v>
      </c>
      <c r="F29" s="77">
        <f>0.6*180</f>
        <v>108</v>
      </c>
      <c r="G29" s="84"/>
      <c r="H29" s="63"/>
    </row>
    <row r="30" spans="1:10" s="3" customFormat="1" ht="13.35" customHeight="1">
      <c r="B30" s="13"/>
      <c r="C30" s="14"/>
      <c r="D30" s="43"/>
      <c r="E30" s="13"/>
      <c r="F30" s="83"/>
      <c r="G30" s="66"/>
      <c r="H30" s="66"/>
    </row>
    <row r="31" spans="1:10" s="3" customFormat="1" ht="14.45" customHeight="1">
      <c r="A31" s="3">
        <v>651</v>
      </c>
      <c r="B31" s="17" t="s">
        <v>437</v>
      </c>
      <c r="C31" s="12"/>
      <c r="D31" s="97" t="s">
        <v>215</v>
      </c>
      <c r="E31" s="81"/>
      <c r="F31" s="77"/>
      <c r="G31" s="84"/>
      <c r="H31" s="63"/>
    </row>
    <row r="32" spans="1:10" s="3" customFormat="1" ht="13.35" customHeight="1">
      <c r="B32" s="13"/>
      <c r="C32" s="14"/>
      <c r="D32" s="43"/>
      <c r="E32" s="13"/>
      <c r="F32" s="83"/>
      <c r="G32" s="66"/>
      <c r="H32" s="66"/>
    </row>
    <row r="33" spans="1:9" s="3" customFormat="1" ht="13.9" customHeight="1">
      <c r="A33" s="3">
        <v>793</v>
      </c>
      <c r="B33" s="10" t="s">
        <v>438</v>
      </c>
      <c r="C33" s="24"/>
      <c r="D33" s="80" t="s">
        <v>216</v>
      </c>
      <c r="E33" s="81" t="s">
        <v>144</v>
      </c>
      <c r="F33" s="77">
        <v>37</v>
      </c>
      <c r="G33" s="84"/>
      <c r="H33" s="63"/>
    </row>
    <row r="34" spans="1:9" s="3" customFormat="1" ht="13.35" customHeight="1">
      <c r="B34" s="13"/>
      <c r="C34" s="14"/>
      <c r="D34" s="44"/>
      <c r="E34" s="13"/>
      <c r="F34" s="83"/>
      <c r="G34" s="66"/>
      <c r="H34" s="66"/>
    </row>
    <row r="35" spans="1:9" s="3" customFormat="1" ht="15.6" customHeight="1">
      <c r="B35" s="10" t="s">
        <v>439</v>
      </c>
      <c r="C35" s="11"/>
      <c r="D35" s="100" t="s">
        <v>217</v>
      </c>
      <c r="E35" s="45" t="s">
        <v>137</v>
      </c>
      <c r="F35" s="93">
        <f>0.15*F33</f>
        <v>5.6</v>
      </c>
      <c r="G35" s="46"/>
      <c r="H35" s="63"/>
      <c r="I35" s="92"/>
    </row>
    <row r="36" spans="1:9" s="3" customFormat="1" ht="13.35" customHeight="1">
      <c r="B36" s="13"/>
      <c r="C36" s="14"/>
      <c r="D36" s="13"/>
      <c r="E36" s="13"/>
      <c r="F36" s="73"/>
      <c r="G36" s="43"/>
      <c r="H36" s="66"/>
    </row>
    <row r="37" spans="1:9" s="3" customFormat="1" ht="15" customHeight="1">
      <c r="B37" s="17" t="s">
        <v>440</v>
      </c>
      <c r="C37" s="11"/>
      <c r="D37" s="47" t="s">
        <v>218</v>
      </c>
      <c r="E37" s="45" t="s">
        <v>137</v>
      </c>
      <c r="F37" s="93">
        <f>0.15*F33</f>
        <v>5.6</v>
      </c>
      <c r="G37" s="46"/>
      <c r="H37" s="63"/>
    </row>
    <row r="38" spans="1:9" s="3" customFormat="1" ht="13.35" customHeight="1">
      <c r="B38" s="13"/>
      <c r="C38" s="14"/>
      <c r="D38" s="13"/>
      <c r="E38" s="13"/>
      <c r="F38" s="73"/>
      <c r="G38" s="43"/>
      <c r="H38" s="66"/>
    </row>
    <row r="39" spans="1:9" s="3" customFormat="1" ht="12.6" customHeight="1">
      <c r="B39" s="10" t="s">
        <v>441</v>
      </c>
      <c r="C39" s="12" t="s">
        <v>498</v>
      </c>
      <c r="D39" s="101" t="s">
        <v>219</v>
      </c>
      <c r="E39" s="45"/>
      <c r="F39" s="72"/>
      <c r="G39" s="46"/>
      <c r="H39" s="63"/>
    </row>
    <row r="40" spans="1:9" s="3" customFormat="1" ht="13.9" customHeight="1">
      <c r="B40" s="13"/>
      <c r="C40" s="13"/>
      <c r="D40" s="13"/>
      <c r="E40" s="13"/>
      <c r="F40" s="13"/>
      <c r="G40" s="13"/>
      <c r="H40" s="13"/>
    </row>
    <row r="41" spans="1:9" s="3" customFormat="1" ht="100.15" customHeight="1">
      <c r="B41" s="17"/>
      <c r="C41" s="17"/>
      <c r="D41" s="47" t="s">
        <v>677</v>
      </c>
      <c r="E41" s="17"/>
      <c r="F41" s="17"/>
      <c r="G41" s="17"/>
      <c r="H41" s="17"/>
    </row>
    <row r="42" spans="1:9" s="3" customFormat="1" ht="13.15" customHeight="1">
      <c r="B42" s="13"/>
      <c r="C42" s="13"/>
      <c r="D42" s="13"/>
      <c r="E42" s="13"/>
      <c r="F42" s="13"/>
      <c r="G42" s="13"/>
      <c r="H42" s="13"/>
    </row>
    <row r="43" spans="1:9" s="3" customFormat="1" ht="15" customHeight="1">
      <c r="B43" s="17" t="s">
        <v>442</v>
      </c>
      <c r="C43" s="12"/>
      <c r="D43" s="47" t="s">
        <v>222</v>
      </c>
      <c r="E43" s="45" t="s">
        <v>144</v>
      </c>
      <c r="F43" s="72">
        <v>190</v>
      </c>
      <c r="G43" s="46"/>
      <c r="H43" s="63" t="s">
        <v>489</v>
      </c>
    </row>
    <row r="44" spans="1:9" s="3" customFormat="1" ht="13.35" customHeight="1">
      <c r="B44" s="13"/>
      <c r="C44" s="14"/>
      <c r="D44" s="13"/>
      <c r="E44" s="13"/>
      <c r="F44" s="73"/>
      <c r="G44" s="43"/>
      <c r="H44" s="66"/>
    </row>
    <row r="45" spans="1:9" s="4" customFormat="1" ht="21.4" customHeight="1">
      <c r="B45" s="19" t="s">
        <v>62</v>
      </c>
      <c r="C45" s="20"/>
      <c r="D45" s="21"/>
      <c r="E45" s="21"/>
      <c r="F45" s="21"/>
      <c r="G45" s="21"/>
      <c r="H45" s="69"/>
    </row>
    <row r="46" spans="1:9" s="1" customFormat="1" ht="13.35" customHeight="1">
      <c r="D46" s="22"/>
    </row>
    <row r="47" spans="1:9" ht="15" customHeight="1">
      <c r="B47" s="6" t="str">
        <f>B1</f>
        <v>CP037_03: UPGRADING OF MADIKWE SPORTS FACILITY</v>
      </c>
    </row>
    <row r="48" spans="1:9" ht="15" customHeight="1">
      <c r="B48" s="6" t="str">
        <f>B2</f>
        <v>TENDER BOQ</v>
      </c>
    </row>
    <row r="49" spans="1:11" s="1" customFormat="1" ht="15" customHeight="1">
      <c r="H49" s="7" t="str">
        <f>H3</f>
        <v>SECTION 7: CHANGE ROOMS</v>
      </c>
    </row>
    <row r="50" spans="1:11" s="2" customFormat="1" ht="30.2" customHeight="1">
      <c r="B50" s="8" t="s">
        <v>1</v>
      </c>
      <c r="C50" s="8" t="s">
        <v>2</v>
      </c>
      <c r="D50" s="8" t="s">
        <v>3</v>
      </c>
      <c r="E50" s="8" t="s">
        <v>4</v>
      </c>
      <c r="F50" s="8" t="s">
        <v>5</v>
      </c>
      <c r="G50" s="8" t="s">
        <v>6</v>
      </c>
      <c r="H50" s="9" t="s">
        <v>7</v>
      </c>
    </row>
    <row r="51" spans="1:11" s="4" customFormat="1" ht="21.4" customHeight="1">
      <c r="B51" s="19" t="s">
        <v>63</v>
      </c>
      <c r="C51" s="20"/>
      <c r="D51" s="21"/>
      <c r="E51" s="21"/>
      <c r="F51" s="21"/>
      <c r="G51" s="21"/>
      <c r="H51" s="69"/>
    </row>
    <row r="52" spans="1:11" s="4" customFormat="1" ht="44.45" customHeight="1">
      <c r="B52" s="17" t="s">
        <v>444</v>
      </c>
      <c r="C52" s="12"/>
      <c r="D52" s="47" t="s">
        <v>570</v>
      </c>
      <c r="E52" s="45" t="s">
        <v>144</v>
      </c>
      <c r="F52" s="72">
        <v>190</v>
      </c>
      <c r="G52" s="46"/>
      <c r="H52" s="63" t="s">
        <v>489</v>
      </c>
    </row>
    <row r="53" spans="1:11" s="4" customFormat="1" ht="13.15" customHeight="1">
      <c r="B53" s="13"/>
      <c r="C53" s="13"/>
      <c r="D53" s="13"/>
      <c r="E53" s="13"/>
      <c r="F53" s="13"/>
      <c r="G53" s="13"/>
      <c r="H53" s="13"/>
    </row>
    <row r="54" spans="1:11" s="4" customFormat="1" ht="27.6" customHeight="1">
      <c r="B54" s="10" t="s">
        <v>443</v>
      </c>
      <c r="C54" s="24"/>
      <c r="D54" s="10" t="s">
        <v>561</v>
      </c>
      <c r="E54" s="159" t="s">
        <v>144</v>
      </c>
      <c r="F54" s="106">
        <v>8</v>
      </c>
      <c r="G54" s="163"/>
      <c r="H54" s="63" t="s">
        <v>489</v>
      </c>
    </row>
    <row r="55" spans="1:11" s="4" customFormat="1" ht="13.15" customHeight="1">
      <c r="B55" s="13"/>
      <c r="C55" s="13"/>
      <c r="D55" s="13"/>
      <c r="E55" s="13"/>
      <c r="F55" s="13"/>
      <c r="G55" s="13"/>
      <c r="H55" s="13"/>
    </row>
    <row r="56" spans="1:11" s="3" customFormat="1" ht="33" customHeight="1">
      <c r="A56" s="3">
        <v>709</v>
      </c>
      <c r="B56" s="10" t="s">
        <v>511</v>
      </c>
      <c r="C56" s="24"/>
      <c r="D56" s="47" t="s">
        <v>680</v>
      </c>
      <c r="E56" s="45" t="s">
        <v>144</v>
      </c>
      <c r="F56" s="72">
        <v>190</v>
      </c>
      <c r="G56" s="129"/>
      <c r="H56" s="63" t="s">
        <v>489</v>
      </c>
      <c r="K56" s="90"/>
    </row>
    <row r="57" spans="1:11" s="3" customFormat="1" ht="14.45" customHeight="1">
      <c r="B57" s="13"/>
      <c r="C57" s="13"/>
      <c r="D57" s="13"/>
      <c r="E57" s="13"/>
      <c r="F57" s="13"/>
      <c r="G57" s="13"/>
      <c r="H57" s="13"/>
    </row>
    <row r="58" spans="1:11" s="3" customFormat="1" ht="56.45" customHeight="1">
      <c r="B58" s="10" t="s">
        <v>667</v>
      </c>
      <c r="C58" s="10"/>
      <c r="D58" s="10" t="s">
        <v>681</v>
      </c>
      <c r="E58" s="45" t="s">
        <v>16</v>
      </c>
      <c r="F58" s="10" t="s">
        <v>132</v>
      </c>
      <c r="G58" s="51"/>
      <c r="H58" s="178"/>
    </row>
    <row r="59" spans="1:11" s="3" customFormat="1" ht="14.45" customHeight="1">
      <c r="B59" s="13"/>
      <c r="C59" s="13"/>
      <c r="D59" s="13"/>
      <c r="E59" s="13"/>
      <c r="F59" s="13"/>
      <c r="G59" s="13"/>
      <c r="H59" s="13"/>
    </row>
    <row r="60" spans="1:11" s="3" customFormat="1" ht="29.45" customHeight="1">
      <c r="B60" s="10" t="s">
        <v>666</v>
      </c>
      <c r="C60" s="24" t="s">
        <v>501</v>
      </c>
      <c r="D60" s="47" t="s">
        <v>560</v>
      </c>
      <c r="E60" s="45" t="s">
        <v>125</v>
      </c>
      <c r="F60" s="72">
        <v>45</v>
      </c>
      <c r="G60" s="46"/>
      <c r="H60" s="63" t="s">
        <v>489</v>
      </c>
    </row>
    <row r="61" spans="1:11" s="3" customFormat="1" ht="14.45" customHeight="1">
      <c r="B61" s="43"/>
      <c r="C61" s="43"/>
      <c r="D61" s="43"/>
      <c r="E61" s="43"/>
      <c r="F61" s="43"/>
      <c r="G61" s="43"/>
      <c r="H61" s="13"/>
      <c r="I61" s="92"/>
    </row>
    <row r="62" spans="1:11" s="3" customFormat="1" ht="16.899999999999999" customHeight="1">
      <c r="B62" s="10" t="s">
        <v>682</v>
      </c>
      <c r="C62" s="12"/>
      <c r="D62" s="47" t="s">
        <v>572</v>
      </c>
      <c r="E62" s="45" t="s">
        <v>144</v>
      </c>
      <c r="F62" s="72">
        <v>190</v>
      </c>
      <c r="G62" s="46"/>
      <c r="H62" s="63"/>
      <c r="I62" s="104"/>
    </row>
    <row r="63" spans="1:11" s="3" customFormat="1" ht="14.45" customHeight="1">
      <c r="B63" s="13"/>
      <c r="C63" s="13"/>
      <c r="D63" s="13"/>
      <c r="E63" s="13"/>
      <c r="F63" s="13"/>
      <c r="G63" s="13"/>
      <c r="H63" s="13"/>
      <c r="I63" s="104"/>
    </row>
    <row r="64" spans="1:11" s="3" customFormat="1" ht="14.45" customHeight="1">
      <c r="B64" s="10" t="s">
        <v>445</v>
      </c>
      <c r="C64" s="11"/>
      <c r="D64" s="101" t="s">
        <v>220</v>
      </c>
      <c r="E64" s="45"/>
      <c r="F64" s="72"/>
      <c r="G64" s="46"/>
      <c r="H64" s="63"/>
    </row>
    <row r="65" spans="1:8" s="3" customFormat="1" ht="14.45" customHeight="1">
      <c r="B65" s="13"/>
      <c r="C65" s="14"/>
      <c r="D65" s="13"/>
      <c r="E65" s="13"/>
      <c r="F65" s="73"/>
      <c r="G65" s="43"/>
      <c r="H65" s="66"/>
    </row>
    <row r="66" spans="1:8" s="3" customFormat="1" ht="14.45" customHeight="1">
      <c r="B66" s="10" t="s">
        <v>446</v>
      </c>
      <c r="C66" s="11"/>
      <c r="D66" s="47" t="s">
        <v>221</v>
      </c>
      <c r="E66" s="45" t="s">
        <v>144</v>
      </c>
      <c r="F66" s="72">
        <v>190</v>
      </c>
      <c r="G66" s="46"/>
      <c r="H66" s="63"/>
    </row>
    <row r="67" spans="1:8" s="3" customFormat="1" ht="14.45" customHeight="1">
      <c r="B67" s="13"/>
      <c r="C67" s="14"/>
      <c r="D67" s="13"/>
      <c r="E67" s="13"/>
      <c r="F67" s="73"/>
      <c r="G67" s="43"/>
      <c r="H67" s="66"/>
    </row>
    <row r="68" spans="1:8" s="3" customFormat="1" ht="16.149999999999999" customHeight="1">
      <c r="B68" s="17" t="s">
        <v>447</v>
      </c>
      <c r="C68" s="11"/>
      <c r="D68" s="47" t="s">
        <v>571</v>
      </c>
      <c r="E68" s="45" t="s">
        <v>144</v>
      </c>
      <c r="F68" s="72">
        <v>190</v>
      </c>
      <c r="G68" s="46"/>
      <c r="H68" s="63"/>
    </row>
    <row r="69" spans="1:8" s="3" customFormat="1" ht="14.45" customHeight="1">
      <c r="B69" s="13"/>
      <c r="C69" s="13"/>
      <c r="D69" s="13"/>
      <c r="E69" s="13"/>
      <c r="F69" s="13"/>
      <c r="G69" s="13"/>
      <c r="H69" s="13"/>
    </row>
    <row r="70" spans="1:8" s="3" customFormat="1" ht="14.45" customHeight="1">
      <c r="B70" s="17" t="s">
        <v>448</v>
      </c>
      <c r="C70" s="11"/>
      <c r="D70" s="23" t="s">
        <v>223</v>
      </c>
      <c r="E70" s="12"/>
      <c r="F70" s="12"/>
      <c r="G70" s="85"/>
      <c r="H70" s="85"/>
    </row>
    <row r="71" spans="1:8" s="3" customFormat="1" ht="13.35" customHeight="1">
      <c r="B71" s="13"/>
      <c r="C71" s="14"/>
      <c r="D71" s="14"/>
      <c r="E71" s="14"/>
      <c r="F71" s="14"/>
      <c r="G71" s="86"/>
      <c r="H71" s="86"/>
    </row>
    <row r="72" spans="1:8" s="3" customFormat="1" ht="41.45" customHeight="1">
      <c r="A72" s="3">
        <v>710</v>
      </c>
      <c r="B72" s="10" t="s">
        <v>449</v>
      </c>
      <c r="C72" s="12"/>
      <c r="D72" s="47" t="s">
        <v>575</v>
      </c>
      <c r="E72" s="45" t="s">
        <v>127</v>
      </c>
      <c r="F72" s="72">
        <v>9</v>
      </c>
      <c r="G72" s="129"/>
      <c r="H72" s="63"/>
    </row>
    <row r="73" spans="1:8" s="3" customFormat="1" ht="13.35" customHeight="1">
      <c r="B73" s="13"/>
      <c r="C73" s="14"/>
      <c r="D73" s="13"/>
      <c r="E73" s="13"/>
      <c r="F73" s="73"/>
      <c r="G73" s="43"/>
      <c r="H73" s="66"/>
    </row>
    <row r="74" spans="1:8" s="3" customFormat="1" ht="19.149999999999999" customHeight="1">
      <c r="A74" s="3">
        <v>1796</v>
      </c>
      <c r="B74" s="17" t="s">
        <v>450</v>
      </c>
      <c r="C74" s="11"/>
      <c r="D74" s="47" t="s">
        <v>236</v>
      </c>
      <c r="E74" s="45" t="s">
        <v>127</v>
      </c>
      <c r="F74" s="72">
        <v>2</v>
      </c>
      <c r="G74" s="46"/>
      <c r="H74" s="63"/>
    </row>
    <row r="75" spans="1:8" s="3" customFormat="1" ht="13.35" customHeight="1">
      <c r="B75" s="13"/>
      <c r="C75" s="14"/>
      <c r="D75" s="14"/>
      <c r="E75" s="14"/>
      <c r="F75" s="14"/>
      <c r="G75" s="86"/>
      <c r="H75" s="86"/>
    </row>
    <row r="76" spans="1:8" s="3" customFormat="1" ht="24.6" customHeight="1">
      <c r="A76" s="3">
        <v>716</v>
      </c>
      <c r="B76" s="10" t="s">
        <v>451</v>
      </c>
      <c r="C76" s="12"/>
      <c r="D76" s="47" t="s">
        <v>225</v>
      </c>
      <c r="E76" s="45" t="s">
        <v>127</v>
      </c>
      <c r="F76" s="72">
        <v>5</v>
      </c>
      <c r="G76" s="129"/>
      <c r="H76" s="63"/>
    </row>
    <row r="77" spans="1:8" s="3" customFormat="1" ht="13.35" customHeight="1">
      <c r="B77" s="13"/>
      <c r="C77" s="14"/>
      <c r="D77" s="13"/>
      <c r="E77" s="13"/>
      <c r="F77" s="73"/>
      <c r="G77" s="43"/>
      <c r="H77" s="66"/>
    </row>
    <row r="78" spans="1:8" s="3" customFormat="1" ht="27" customHeight="1">
      <c r="A78" s="3">
        <v>732</v>
      </c>
      <c r="B78" s="10" t="s">
        <v>452</v>
      </c>
      <c r="C78" s="11"/>
      <c r="D78" s="47" t="s">
        <v>224</v>
      </c>
      <c r="E78" s="45" t="s">
        <v>127</v>
      </c>
      <c r="F78" s="72">
        <v>6</v>
      </c>
      <c r="G78" s="129"/>
      <c r="H78" s="63"/>
    </row>
    <row r="79" spans="1:8" s="3" customFormat="1" ht="13.35" customHeight="1">
      <c r="B79" s="13"/>
      <c r="C79" s="14"/>
      <c r="D79" s="14"/>
      <c r="E79" s="14"/>
      <c r="F79" s="14"/>
      <c r="G79" s="86"/>
      <c r="H79" s="86"/>
    </row>
    <row r="80" spans="1:8" s="3" customFormat="1" ht="13.15" customHeight="1">
      <c r="A80" s="3">
        <v>4005</v>
      </c>
      <c r="B80" s="17" t="s">
        <v>453</v>
      </c>
      <c r="C80" s="11"/>
      <c r="D80" s="101" t="s">
        <v>229</v>
      </c>
      <c r="E80" s="12"/>
      <c r="F80" s="12"/>
      <c r="G80" s="85"/>
      <c r="H80" s="85"/>
    </row>
    <row r="81" spans="1:8" s="3" customFormat="1" ht="13.35" customHeight="1">
      <c r="B81" s="13"/>
      <c r="C81" s="14"/>
      <c r="D81" s="14"/>
      <c r="E81" s="14"/>
      <c r="F81" s="14"/>
      <c r="G81" s="86"/>
      <c r="H81" s="86"/>
    </row>
    <row r="82" spans="1:8" s="3" customFormat="1" ht="29.45" customHeight="1">
      <c r="A82" s="3">
        <v>4006</v>
      </c>
      <c r="B82" s="10" t="s">
        <v>454</v>
      </c>
      <c r="C82" s="12"/>
      <c r="D82" s="47" t="s">
        <v>679</v>
      </c>
      <c r="E82" s="15" t="s">
        <v>226</v>
      </c>
      <c r="F82" s="72">
        <f>0.8*1*F86</f>
        <v>80</v>
      </c>
      <c r="G82" s="181"/>
      <c r="H82" s="85"/>
    </row>
    <row r="83" spans="1:8" s="3" customFormat="1" ht="13.35" customHeight="1">
      <c r="B83" s="13"/>
      <c r="C83" s="14"/>
      <c r="D83" s="14"/>
      <c r="E83" s="14"/>
      <c r="F83" s="14"/>
      <c r="G83" s="86"/>
      <c r="H83" s="86"/>
    </row>
    <row r="84" spans="1:8" s="3" customFormat="1" ht="15" customHeight="1">
      <c r="A84" s="3">
        <v>737</v>
      </c>
      <c r="B84" s="17" t="s">
        <v>455</v>
      </c>
      <c r="C84" s="11"/>
      <c r="D84" s="47" t="s">
        <v>227</v>
      </c>
      <c r="E84" s="15" t="s">
        <v>226</v>
      </c>
      <c r="F84" s="72">
        <f>F82</f>
        <v>80</v>
      </c>
      <c r="G84" s="85"/>
      <c r="H84" s="85"/>
    </row>
    <row r="85" spans="1:8" s="3" customFormat="1" ht="16.149999999999999" customHeight="1">
      <c r="B85" s="13"/>
      <c r="C85" s="13"/>
      <c r="D85" s="14"/>
      <c r="E85" s="14"/>
      <c r="F85" s="14"/>
      <c r="G85" s="86"/>
      <c r="H85" s="86"/>
    </row>
    <row r="86" spans="1:8" s="3" customFormat="1" ht="15.6" customHeight="1">
      <c r="A86" s="3">
        <v>738</v>
      </c>
      <c r="B86" s="10" t="s">
        <v>456</v>
      </c>
      <c r="C86" s="12"/>
      <c r="D86" s="47" t="s">
        <v>228</v>
      </c>
      <c r="E86" s="15" t="s">
        <v>125</v>
      </c>
      <c r="F86" s="72">
        <v>100</v>
      </c>
      <c r="G86" s="85"/>
      <c r="H86" s="85"/>
    </row>
    <row r="87" spans="1:8" s="3" customFormat="1" ht="13.35" customHeight="1">
      <c r="B87" s="13"/>
      <c r="C87" s="14"/>
      <c r="D87" s="14"/>
      <c r="E87" s="14"/>
      <c r="F87" s="14"/>
      <c r="G87" s="86"/>
      <c r="H87" s="86"/>
    </row>
    <row r="88" spans="1:8" s="3" customFormat="1" ht="16.149999999999999" customHeight="1">
      <c r="A88" s="3">
        <v>740</v>
      </c>
      <c r="B88" s="10" t="s">
        <v>457</v>
      </c>
      <c r="C88" s="11"/>
      <c r="D88" s="11" t="s">
        <v>230</v>
      </c>
      <c r="E88" s="131" t="s">
        <v>98</v>
      </c>
      <c r="F88" s="12">
        <v>1</v>
      </c>
      <c r="G88" s="85">
        <v>100000</v>
      </c>
      <c r="H88" s="85">
        <f t="shared" ref="H88" si="0">F88*G88</f>
        <v>100000</v>
      </c>
    </row>
    <row r="89" spans="1:8" s="3" customFormat="1" ht="12.6" customHeight="1">
      <c r="B89" s="13"/>
      <c r="C89" s="13"/>
      <c r="D89" s="13"/>
      <c r="E89" s="13"/>
      <c r="F89" s="13"/>
      <c r="G89" s="13"/>
      <c r="H89" s="13"/>
    </row>
    <row r="90" spans="1:8" s="3" customFormat="1" ht="30.6" customHeight="1">
      <c r="B90" s="10" t="s">
        <v>485</v>
      </c>
      <c r="C90" s="11"/>
      <c r="D90" s="47" t="s">
        <v>576</v>
      </c>
      <c r="E90" s="45" t="s">
        <v>98</v>
      </c>
      <c r="F90" s="133">
        <v>1</v>
      </c>
      <c r="G90" s="85"/>
      <c r="H90" s="63" t="s">
        <v>489</v>
      </c>
    </row>
    <row r="91" spans="1:8" s="4" customFormat="1" ht="21.4" customHeight="1">
      <c r="B91" s="19" t="s">
        <v>114</v>
      </c>
      <c r="C91" s="20"/>
      <c r="D91" s="21"/>
      <c r="E91" s="21"/>
      <c r="F91" s="21"/>
      <c r="G91" s="21"/>
      <c r="H91" s="69"/>
    </row>
    <row r="92" spans="1:8" s="1" customFormat="1" ht="13.35" customHeight="1">
      <c r="D92" s="22"/>
    </row>
    <row r="93" spans="1:8" s="1" customFormat="1" ht="13.35" customHeight="1">
      <c r="B93" s="6" t="str">
        <f>B1</f>
        <v>CP037_03: UPGRADING OF MADIKWE SPORTS FACILITY</v>
      </c>
      <c r="C93" s="5"/>
      <c r="D93" s="5"/>
      <c r="E93" s="5"/>
      <c r="F93" s="5"/>
      <c r="G93" s="5"/>
      <c r="H93" s="5"/>
    </row>
    <row r="94" spans="1:8" s="1" customFormat="1" ht="13.35" customHeight="1">
      <c r="B94" s="6" t="str">
        <f>B2</f>
        <v>TENDER BOQ</v>
      </c>
      <c r="C94" s="5"/>
      <c r="D94" s="5"/>
      <c r="E94" s="5"/>
      <c r="F94" s="5"/>
      <c r="G94" s="5"/>
      <c r="H94" s="5"/>
    </row>
    <row r="95" spans="1:8" s="1" customFormat="1" ht="13.35" customHeight="1">
      <c r="H95" s="7" t="str">
        <f>H3</f>
        <v>SECTION 7: CHANGE ROOMS</v>
      </c>
    </row>
    <row r="96" spans="1:8" s="1" customFormat="1" ht="28.9" customHeight="1">
      <c r="B96" s="8" t="s">
        <v>1</v>
      </c>
      <c r="C96" s="8" t="s">
        <v>2</v>
      </c>
      <c r="D96" s="8" t="s">
        <v>3</v>
      </c>
      <c r="E96" s="8" t="s">
        <v>4</v>
      </c>
      <c r="F96" s="8" t="s">
        <v>5</v>
      </c>
      <c r="G96" s="8" t="s">
        <v>6</v>
      </c>
      <c r="H96" s="9" t="s">
        <v>7</v>
      </c>
    </row>
    <row r="97" spans="2:8" s="1" customFormat="1" ht="13.35" customHeight="1">
      <c r="B97" s="19" t="s">
        <v>63</v>
      </c>
      <c r="C97" s="20"/>
      <c r="D97" s="21"/>
      <c r="E97" s="21"/>
      <c r="F97" s="21"/>
      <c r="G97" s="21"/>
      <c r="H97" s="69"/>
    </row>
    <row r="98" spans="2:8" s="1" customFormat="1" ht="13.15" customHeight="1">
      <c r="B98" s="17" t="s">
        <v>458</v>
      </c>
      <c r="C98" s="158" t="s">
        <v>502</v>
      </c>
      <c r="D98" s="24" t="s">
        <v>231</v>
      </c>
      <c r="E98" s="15"/>
      <c r="F98" s="42"/>
      <c r="G98" s="85"/>
      <c r="H98" s="85"/>
    </row>
    <row r="99" spans="2:8" s="1" customFormat="1" ht="13.35" customHeight="1">
      <c r="B99" s="13"/>
      <c r="C99" s="14"/>
      <c r="D99" s="14"/>
      <c r="E99" s="14"/>
      <c r="F99" s="14"/>
      <c r="G99" s="86"/>
      <c r="H99" s="86"/>
    </row>
    <row r="100" spans="2:8" s="1" customFormat="1" ht="55.9" customHeight="1">
      <c r="B100" s="10" t="s">
        <v>459</v>
      </c>
      <c r="C100" s="24"/>
      <c r="D100" s="11" t="s">
        <v>678</v>
      </c>
      <c r="E100" s="131" t="s">
        <v>144</v>
      </c>
      <c r="F100" s="132">
        <v>30</v>
      </c>
      <c r="G100" s="181"/>
      <c r="H100" s="85"/>
    </row>
    <row r="101" spans="2:8" s="1" customFormat="1" ht="13.35" customHeight="1">
      <c r="B101" s="13"/>
      <c r="C101" s="14"/>
      <c r="D101" s="14"/>
      <c r="E101" s="14"/>
      <c r="F101" s="14"/>
      <c r="G101" s="86"/>
      <c r="H101" s="86"/>
    </row>
    <row r="102" spans="2:8" s="1" customFormat="1" ht="13.35" customHeight="1">
      <c r="B102" s="10" t="s">
        <v>419</v>
      </c>
      <c r="C102" s="158" t="s">
        <v>502</v>
      </c>
      <c r="D102" s="24" t="s">
        <v>567</v>
      </c>
      <c r="E102" s="15"/>
      <c r="F102" s="42"/>
      <c r="G102" s="85"/>
      <c r="H102" s="85"/>
    </row>
    <row r="103" spans="2:8" s="1" customFormat="1" ht="13.35" customHeight="1">
      <c r="B103" s="13"/>
      <c r="C103" s="13"/>
      <c r="D103" s="13"/>
      <c r="E103" s="13"/>
      <c r="F103" s="13"/>
      <c r="G103" s="13"/>
      <c r="H103" s="13"/>
    </row>
    <row r="104" spans="2:8" s="1" customFormat="1" ht="72.599999999999994" customHeight="1">
      <c r="B104" s="17" t="s">
        <v>420</v>
      </c>
      <c r="C104" s="11"/>
      <c r="D104" s="11" t="s">
        <v>676</v>
      </c>
      <c r="E104" s="131" t="s">
        <v>144</v>
      </c>
      <c r="F104" s="74">
        <v>15</v>
      </c>
      <c r="G104" s="181"/>
      <c r="H104" s="85"/>
    </row>
    <row r="105" spans="2:8" s="1" customFormat="1" ht="13.35" customHeight="1">
      <c r="B105" s="13"/>
      <c r="C105" s="14"/>
      <c r="D105" s="14"/>
      <c r="E105" s="14"/>
      <c r="F105" s="14"/>
      <c r="G105" s="86"/>
      <c r="H105" s="86"/>
    </row>
    <row r="106" spans="2:8" s="1" customFormat="1" ht="14.45" customHeight="1">
      <c r="B106" s="17" t="s">
        <v>460</v>
      </c>
      <c r="C106" s="24" t="s">
        <v>503</v>
      </c>
      <c r="D106" s="24" t="s">
        <v>232</v>
      </c>
      <c r="E106" s="15"/>
      <c r="F106" s="50"/>
      <c r="G106" s="85"/>
      <c r="H106" s="85"/>
    </row>
    <row r="107" spans="2:8" s="1" customFormat="1" ht="13.35" customHeight="1">
      <c r="B107" s="13"/>
      <c r="C107" s="14"/>
      <c r="D107" s="14"/>
      <c r="E107" s="14"/>
      <c r="F107" s="14"/>
      <c r="G107" s="86"/>
      <c r="H107" s="86"/>
    </row>
    <row r="108" spans="2:8" s="1" customFormat="1" ht="83.45" customHeight="1">
      <c r="B108" s="17" t="s">
        <v>461</v>
      </c>
      <c r="C108" s="12"/>
      <c r="D108" s="11" t="s">
        <v>684</v>
      </c>
      <c r="E108" s="15" t="s">
        <v>127</v>
      </c>
      <c r="F108" s="135">
        <v>7</v>
      </c>
      <c r="G108" s="181"/>
      <c r="H108" s="85"/>
    </row>
    <row r="109" spans="2:8" s="1" customFormat="1" ht="13.35" customHeight="1">
      <c r="B109" s="13"/>
      <c r="C109" s="14"/>
      <c r="D109" s="14"/>
      <c r="E109" s="14"/>
      <c r="F109" s="14"/>
      <c r="G109" s="86"/>
      <c r="H109" s="86"/>
    </row>
    <row r="110" spans="2:8" s="1" customFormat="1" ht="81.599999999999994" customHeight="1">
      <c r="B110" s="10" t="s">
        <v>687</v>
      </c>
      <c r="C110" s="11"/>
      <c r="D110" s="11" t="s">
        <v>685</v>
      </c>
      <c r="E110" s="131"/>
      <c r="F110" s="135">
        <v>5</v>
      </c>
      <c r="G110" s="181"/>
      <c r="H110" s="85"/>
    </row>
    <row r="111" spans="2:8" s="1" customFormat="1" ht="13.35" customHeight="1">
      <c r="B111" s="13"/>
      <c r="C111" s="14"/>
      <c r="D111" s="14"/>
      <c r="E111" s="14"/>
      <c r="F111" s="14"/>
      <c r="G111" s="86"/>
      <c r="H111" s="86"/>
    </row>
    <row r="112" spans="2:8" s="1" customFormat="1" ht="13.15" customHeight="1">
      <c r="B112" s="10" t="s">
        <v>462</v>
      </c>
      <c r="C112" s="12"/>
      <c r="D112" s="24" t="s">
        <v>237</v>
      </c>
      <c r="E112" s="12"/>
      <c r="F112" s="12"/>
      <c r="G112" s="85"/>
      <c r="H112" s="85"/>
    </row>
    <row r="113" spans="2:8" s="1" customFormat="1" ht="13.35" customHeight="1">
      <c r="B113" s="13"/>
      <c r="C113" s="14"/>
      <c r="D113" s="14"/>
      <c r="E113" s="14"/>
      <c r="F113" s="14"/>
      <c r="G113" s="86"/>
      <c r="H113" s="86"/>
    </row>
    <row r="114" spans="2:8" s="1" customFormat="1" ht="15.6" customHeight="1">
      <c r="B114" s="10" t="s">
        <v>463</v>
      </c>
      <c r="C114" s="12"/>
      <c r="D114" s="11" t="s">
        <v>577</v>
      </c>
      <c r="E114" s="15" t="s">
        <v>16</v>
      </c>
      <c r="F114" s="42">
        <v>1</v>
      </c>
      <c r="G114" s="85"/>
      <c r="H114" s="85"/>
    </row>
    <row r="115" spans="2:8" s="1" customFormat="1" ht="13.35" customHeight="1">
      <c r="B115" s="13"/>
      <c r="C115" s="14"/>
      <c r="D115" s="14"/>
      <c r="E115" s="14"/>
      <c r="F115" s="14"/>
      <c r="G115" s="86"/>
      <c r="H115" s="86"/>
    </row>
    <row r="116" spans="2:8" s="1" customFormat="1" ht="14.45" customHeight="1">
      <c r="B116" s="10" t="s">
        <v>668</v>
      </c>
      <c r="C116" s="12"/>
      <c r="D116" s="11" t="s">
        <v>238</v>
      </c>
      <c r="E116" s="15" t="s">
        <v>16</v>
      </c>
      <c r="F116" s="42">
        <v>1</v>
      </c>
      <c r="G116" s="85"/>
      <c r="H116" s="85"/>
    </row>
    <row r="117" spans="2:8" s="1" customFormat="1" ht="14.45" customHeight="1">
      <c r="B117" s="13"/>
      <c r="C117" s="13"/>
      <c r="D117" s="13"/>
      <c r="E117" s="13"/>
      <c r="F117" s="13"/>
      <c r="G117" s="13"/>
      <c r="H117" s="13"/>
    </row>
    <row r="118" spans="2:8" s="1" customFormat="1" ht="28.15" customHeight="1">
      <c r="B118" s="17" t="s">
        <v>669</v>
      </c>
      <c r="C118" s="12"/>
      <c r="D118" s="11" t="s">
        <v>578</v>
      </c>
      <c r="E118" s="131" t="s">
        <v>16</v>
      </c>
      <c r="F118" s="12">
        <v>1</v>
      </c>
      <c r="G118" s="181"/>
      <c r="H118" s="85"/>
    </row>
    <row r="119" spans="2:8" s="1" customFormat="1" ht="13.35" customHeight="1">
      <c r="B119" s="13"/>
      <c r="C119" s="13"/>
      <c r="D119" s="13"/>
      <c r="E119" s="13"/>
      <c r="F119" s="13"/>
      <c r="G119" s="13"/>
      <c r="H119" s="13"/>
    </row>
    <row r="120" spans="2:8" s="1" customFormat="1" ht="13.35" customHeight="1">
      <c r="B120" s="17" t="s">
        <v>464</v>
      </c>
      <c r="C120" s="161" t="s">
        <v>504</v>
      </c>
      <c r="D120" s="101" t="s">
        <v>247</v>
      </c>
      <c r="E120" s="45"/>
      <c r="F120" s="72"/>
      <c r="G120" s="46"/>
      <c r="H120" s="63"/>
    </row>
    <row r="121" spans="2:8" s="1" customFormat="1" ht="13.35" customHeight="1">
      <c r="B121" s="13"/>
      <c r="C121" s="14"/>
      <c r="D121" s="13"/>
      <c r="E121" s="13"/>
      <c r="F121" s="73"/>
      <c r="G121" s="43"/>
      <c r="H121" s="66"/>
    </row>
    <row r="122" spans="2:8" s="1" customFormat="1" ht="31.15" customHeight="1">
      <c r="B122" s="17" t="s">
        <v>465</v>
      </c>
      <c r="C122" s="12"/>
      <c r="D122" s="47" t="s">
        <v>505</v>
      </c>
      <c r="E122" s="131" t="s">
        <v>98</v>
      </c>
      <c r="F122" s="12">
        <v>1</v>
      </c>
      <c r="G122" s="181">
        <f>0.5*10000</f>
        <v>5000</v>
      </c>
      <c r="H122" s="85">
        <f t="shared" ref="H122" si="1">F122*G122</f>
        <v>5000</v>
      </c>
    </row>
    <row r="123" spans="2:8" s="1" customFormat="1" ht="13.35" customHeight="1">
      <c r="B123" s="13"/>
      <c r="C123" s="14"/>
      <c r="D123" s="14"/>
      <c r="E123" s="14"/>
      <c r="F123" s="14"/>
      <c r="G123" s="86"/>
      <c r="H123" s="86"/>
    </row>
    <row r="124" spans="2:8" s="1" customFormat="1" ht="13.35" customHeight="1">
      <c r="B124" s="10" t="s">
        <v>670</v>
      </c>
      <c r="C124" s="12"/>
      <c r="D124" s="24" t="s">
        <v>239</v>
      </c>
      <c r="E124" s="15"/>
      <c r="F124" s="42"/>
      <c r="G124" s="85"/>
      <c r="H124" s="85"/>
    </row>
    <row r="125" spans="2:8" s="1" customFormat="1" ht="13.35" customHeight="1">
      <c r="B125" s="13"/>
      <c r="C125" s="14"/>
      <c r="D125" s="14"/>
      <c r="E125" s="14"/>
      <c r="F125" s="14"/>
      <c r="G125" s="86"/>
      <c r="H125" s="86"/>
    </row>
    <row r="126" spans="2:8" s="1" customFormat="1" ht="28.15" customHeight="1">
      <c r="B126" s="17" t="s">
        <v>671</v>
      </c>
      <c r="C126" s="41"/>
      <c r="D126" s="11" t="s">
        <v>240</v>
      </c>
      <c r="E126" s="15" t="s">
        <v>98</v>
      </c>
      <c r="F126" s="42">
        <v>1</v>
      </c>
      <c r="G126" s="85">
        <v>50000</v>
      </c>
      <c r="H126" s="85">
        <f t="shared" ref="H126" si="2">F126*G126</f>
        <v>50000</v>
      </c>
    </row>
    <row r="127" spans="2:8" s="1" customFormat="1" ht="13.35" customHeight="1">
      <c r="B127" s="13"/>
      <c r="C127" s="13"/>
      <c r="D127" s="13"/>
      <c r="E127" s="13"/>
      <c r="F127" s="13"/>
      <c r="G127" s="13"/>
      <c r="H127" s="13"/>
    </row>
    <row r="128" spans="2:8" s="1" customFormat="1" ht="13.35" customHeight="1">
      <c r="B128" s="40"/>
      <c r="C128" s="161"/>
      <c r="D128" s="101"/>
      <c r="E128" s="45"/>
      <c r="F128" s="72"/>
      <c r="G128" s="46"/>
      <c r="H128" s="63"/>
    </row>
    <row r="129" spans="2:14" s="1" customFormat="1" ht="13.35" customHeight="1">
      <c r="B129" s="13"/>
      <c r="C129" s="14"/>
      <c r="D129" s="13"/>
      <c r="E129" s="13"/>
      <c r="F129" s="73"/>
      <c r="G129" s="43"/>
      <c r="H129" s="66"/>
    </row>
    <row r="130" spans="2:14" s="1" customFormat="1" ht="13.35" customHeight="1">
      <c r="B130" s="10"/>
      <c r="C130" s="11"/>
      <c r="D130" s="47"/>
      <c r="E130" s="45"/>
      <c r="F130" s="72"/>
      <c r="G130" s="46"/>
      <c r="H130" s="63"/>
    </row>
    <row r="131" spans="2:14" s="1" customFormat="1" ht="13.35" customHeight="1">
      <c r="B131" s="13"/>
      <c r="C131" s="14"/>
      <c r="D131" s="13"/>
      <c r="E131" s="13"/>
      <c r="F131" s="73"/>
      <c r="G131" s="43"/>
      <c r="H131" s="66"/>
    </row>
    <row r="132" spans="2:14" s="1" customFormat="1" ht="13.35" customHeight="1">
      <c r="B132" s="10"/>
      <c r="C132" s="12"/>
      <c r="D132" s="47"/>
      <c r="E132" s="45"/>
      <c r="F132" s="133"/>
      <c r="G132" s="134"/>
      <c r="H132" s="63"/>
    </row>
    <row r="133" spans="2:14" s="1" customFormat="1" ht="13.35" customHeight="1">
      <c r="B133" s="13"/>
      <c r="C133" s="14"/>
      <c r="D133" s="14"/>
      <c r="E133" s="14"/>
      <c r="F133" s="14"/>
      <c r="G133" s="86"/>
      <c r="H133" s="86"/>
    </row>
    <row r="134" spans="2:14" s="1" customFormat="1" ht="13.35" customHeight="1">
      <c r="B134" s="10"/>
      <c r="C134" s="11"/>
      <c r="D134" s="11"/>
      <c r="E134" s="12"/>
      <c r="F134" s="12"/>
      <c r="G134" s="85"/>
      <c r="H134" s="85"/>
    </row>
    <row r="135" spans="2:14" s="1" customFormat="1" ht="13.35" customHeight="1">
      <c r="B135" s="19" t="s">
        <v>114</v>
      </c>
      <c r="C135" s="20"/>
      <c r="D135" s="21"/>
      <c r="E135" s="21"/>
      <c r="F135" s="21"/>
      <c r="G135" s="21"/>
      <c r="H135" s="69"/>
    </row>
    <row r="136" spans="2:14" s="1" customFormat="1" ht="13.35" customHeight="1">
      <c r="D136" s="22"/>
    </row>
    <row r="137" spans="2:14" ht="15" customHeight="1">
      <c r="B137" s="6" t="str">
        <f>B47</f>
        <v>CP037_03: UPGRADING OF MADIKWE SPORTS FACILITY</v>
      </c>
    </row>
    <row r="138" spans="2:14" ht="15" customHeight="1">
      <c r="B138" s="6" t="str">
        <f>B2</f>
        <v>TENDER BOQ</v>
      </c>
    </row>
    <row r="139" spans="2:14" s="1" customFormat="1" ht="15" customHeight="1">
      <c r="D139" s="27" t="s">
        <v>130</v>
      </c>
    </row>
    <row r="140" spans="2:14" s="2" customFormat="1" ht="15.6" customHeight="1">
      <c r="B140" s="28" t="s">
        <v>8</v>
      </c>
      <c r="C140" s="28" t="s">
        <v>131</v>
      </c>
      <c r="D140" s="28" t="s">
        <v>3</v>
      </c>
      <c r="E140" s="28" t="s">
        <v>8</v>
      </c>
      <c r="F140" s="28" t="s">
        <v>8</v>
      </c>
      <c r="G140" s="28" t="s">
        <v>8</v>
      </c>
      <c r="H140" s="28" t="s">
        <v>7</v>
      </c>
    </row>
    <row r="141" spans="2:14" s="3" customFormat="1" ht="13.35" customHeight="1">
      <c r="B141" s="30"/>
      <c r="C141" s="30"/>
      <c r="D141" s="30"/>
      <c r="E141" s="30"/>
      <c r="F141" s="30"/>
      <c r="G141" s="30"/>
      <c r="H141" s="33"/>
    </row>
    <row r="142" spans="2:14" s="3" customFormat="1" ht="13.35" customHeight="1">
      <c r="C142" s="29" t="s">
        <v>132</v>
      </c>
      <c r="D142" s="29" t="s">
        <v>242</v>
      </c>
      <c r="H142" s="87"/>
      <c r="L142" s="34"/>
      <c r="N142" s="38"/>
    </row>
    <row r="143" spans="2:14" s="3" customFormat="1" ht="13.35" customHeight="1">
      <c r="B143" s="30"/>
      <c r="C143" s="30"/>
      <c r="D143" s="30"/>
      <c r="E143" s="30"/>
      <c r="F143" s="30"/>
      <c r="G143" s="30"/>
      <c r="H143" s="33"/>
    </row>
    <row r="144" spans="2:14" s="3" customFormat="1" ht="13.35" customHeight="1">
      <c r="C144" s="29"/>
      <c r="D144" s="29"/>
      <c r="H144" s="32"/>
    </row>
    <row r="145" spans="2:12" s="3" customFormat="1" ht="13.35" customHeight="1">
      <c r="B145" s="30"/>
      <c r="C145" s="30"/>
      <c r="D145" s="30"/>
      <c r="E145" s="30"/>
      <c r="F145" s="30"/>
      <c r="G145" s="30"/>
      <c r="H145" s="33"/>
    </row>
    <row r="146" spans="2:12" s="3" customFormat="1" ht="13.35" customHeight="1">
      <c r="C146" s="29"/>
      <c r="D146" s="29"/>
      <c r="H146" s="32"/>
    </row>
    <row r="147" spans="2:12" s="3" customFormat="1" ht="13.35" customHeight="1">
      <c r="B147" s="30"/>
      <c r="C147" s="30"/>
      <c r="D147" s="30"/>
      <c r="E147" s="30"/>
      <c r="F147" s="30"/>
      <c r="G147" s="30"/>
      <c r="H147" s="33"/>
    </row>
    <row r="148" spans="2:12" s="3" customFormat="1" ht="13.35" customHeight="1">
      <c r="C148" s="29"/>
      <c r="D148" s="29"/>
      <c r="H148" s="32"/>
    </row>
    <row r="149" spans="2:12" s="3" customFormat="1" ht="13.35" customHeight="1">
      <c r="B149" s="30"/>
      <c r="C149" s="30"/>
      <c r="D149" s="30"/>
      <c r="E149" s="30"/>
      <c r="F149" s="30"/>
      <c r="G149" s="30"/>
      <c r="H149" s="33"/>
    </row>
    <row r="150" spans="2:12" s="4" customFormat="1" ht="21.4" customHeight="1">
      <c r="C150" s="31" t="s">
        <v>136</v>
      </c>
      <c r="H150" s="88"/>
      <c r="J150" s="36"/>
      <c r="L150" s="37"/>
    </row>
    <row r="151" spans="2:12" s="3" customFormat="1" ht="13.35" customHeight="1"/>
    <row r="152" spans="2:12" s="3" customFormat="1" ht="13.35" customHeight="1"/>
    <row r="153" spans="2:12" s="3" customFormat="1" ht="13.35" customHeight="1"/>
    <row r="154" spans="2:12" s="3" customFormat="1" ht="13.35" customHeight="1"/>
    <row r="155" spans="2:12" s="3" customFormat="1" ht="13.35" customHeight="1"/>
    <row r="156" spans="2:12" s="3" customFormat="1" ht="13.35" customHeight="1"/>
    <row r="157" spans="2:12" s="3" customFormat="1" ht="13.35" customHeight="1">
      <c r="H157" s="90"/>
    </row>
    <row r="158" spans="2:12" s="3" customFormat="1" ht="13.35" customHeight="1"/>
    <row r="159" spans="2:12" s="3" customFormat="1" ht="13.35" customHeight="1"/>
    <row r="160" spans="2:12" s="3" customFormat="1" ht="13.35" customHeight="1"/>
    <row r="161" s="3" customFormat="1" ht="13.35" customHeight="1"/>
    <row r="162" s="3" customFormat="1" ht="13.35" customHeight="1"/>
    <row r="163" s="3" customFormat="1" ht="13.35" customHeight="1"/>
    <row r="164" s="3" customFormat="1" ht="13.35" customHeight="1"/>
    <row r="165" s="3" customFormat="1" ht="13.35" customHeight="1"/>
    <row r="166" s="3" customFormat="1" ht="13.35" customHeight="1"/>
    <row r="167" s="3" customFormat="1" ht="13.35" customHeight="1"/>
    <row r="168" s="3" customFormat="1" ht="13.35" customHeight="1"/>
    <row r="169" s="3" customFormat="1" ht="13.35" customHeight="1"/>
    <row r="170" s="3" customFormat="1" ht="13.35" customHeight="1"/>
    <row r="171" s="3" customFormat="1" ht="13.35" customHeight="1"/>
    <row r="172" s="3" customFormat="1" ht="13.35" customHeight="1"/>
    <row r="173" s="3" customFormat="1" ht="13.35" customHeight="1"/>
    <row r="174" s="3" customFormat="1" ht="13.35" customHeight="1"/>
    <row r="175" s="3" customFormat="1" ht="13.35" customHeight="1"/>
    <row r="176" s="3" customFormat="1" ht="13.35" customHeight="1"/>
    <row r="177" s="3" customFormat="1" ht="13.35" customHeight="1"/>
    <row r="178" s="3" customFormat="1" ht="13.35" customHeight="1"/>
    <row r="179" s="3" customFormat="1" ht="13.35" customHeight="1"/>
    <row r="180" s="3" customFormat="1" ht="13.35" customHeight="1"/>
    <row r="181" s="3" customFormat="1" ht="13.35" customHeight="1"/>
    <row r="182" s="3" customFormat="1" ht="13.35" customHeight="1"/>
    <row r="183" s="3" customFormat="1" ht="13.35" customHeight="1"/>
    <row r="184" s="3" customFormat="1" ht="13.35" customHeight="1"/>
    <row r="185" s="3" customFormat="1" ht="13.35" customHeight="1"/>
    <row r="186" s="3" customFormat="1" ht="13.35" customHeight="1"/>
    <row r="187" s="3" customFormat="1" ht="13.35" customHeight="1"/>
    <row r="188" s="3" customFormat="1" ht="13.35" customHeight="1"/>
    <row r="189" s="3" customFormat="1" ht="13.35" customHeight="1"/>
    <row r="190" s="3" customFormat="1" ht="13.35" customHeight="1"/>
    <row r="191" s="3" customFormat="1" ht="13.35" customHeight="1"/>
    <row r="192" s="3" customFormat="1" ht="13.35" customHeight="1"/>
    <row r="193" spans="4:4" s="3" customFormat="1" ht="13.35" customHeight="1"/>
    <row r="194" spans="4:4" s="3" customFormat="1" ht="13.35" customHeight="1"/>
    <row r="195" spans="4:4" s="3" customFormat="1" ht="13.35" customHeight="1"/>
    <row r="196" spans="4:4" s="3" customFormat="1" ht="13.35" customHeight="1"/>
    <row r="197" spans="4:4" s="3" customFormat="1" ht="13.35" customHeight="1"/>
    <row r="198" spans="4:4" s="3" customFormat="1" ht="13.35" customHeight="1"/>
    <row r="199" spans="4:4" s="3" customFormat="1" ht="13.35" customHeight="1"/>
    <row r="200" spans="4:4" s="3" customFormat="1" ht="13.35" customHeight="1"/>
    <row r="201" spans="4:4" s="1" customFormat="1" ht="13.35" customHeight="1">
      <c r="D201" s="22"/>
    </row>
  </sheetData>
  <pageMargins left="0.59027779999999996" right="0.27569440000000001" top="0.39374999999999999" bottom="0.39374999999999999" header="0.3" footer="0.3"/>
  <pageSetup paperSize="9" scale="84" orientation="portrait" r:id="rId1"/>
  <rowBreaks count="4" manualBreakCount="4">
    <brk id="46" min="1" max="7" man="1"/>
    <brk id="92" min="1" max="7" man="1"/>
    <brk id="136" min="1" max="7" man="1"/>
    <brk id="20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showGridLines="0" tabSelected="1" view="pageBreakPreview" topLeftCell="B97" zoomScale="90" zoomScaleNormal="100" zoomScaleSheetLayoutView="90" workbookViewId="0">
      <selection activeCell="L7" sqref="L7"/>
    </sheetView>
  </sheetViews>
  <sheetFormatPr defaultColWidth="9.140625" defaultRowHeight="15"/>
  <cols>
    <col min="1" max="1" width="5.42578125" style="5" hidden="1" customWidth="1"/>
    <col min="2" max="2" width="8.5703125" style="5" customWidth="1"/>
    <col min="3" max="3" width="10.85546875" style="5" customWidth="1"/>
    <col min="4" max="4" width="42.5703125" style="5" customWidth="1"/>
    <col min="5" max="5" width="9.7109375" style="5" customWidth="1"/>
    <col min="6" max="6" width="10.28515625" style="5" customWidth="1"/>
    <col min="7" max="7" width="14" style="5" customWidth="1"/>
    <col min="8" max="8" width="15.140625" style="5" customWidth="1"/>
    <col min="9" max="9" width="9.140625" style="5"/>
    <col min="10" max="10" width="12" style="5" bestFit="1" customWidth="1"/>
    <col min="11" max="11" width="9.140625" style="5"/>
    <col min="12" max="12" width="11.140625" style="5" bestFit="1" customWidth="1"/>
    <col min="13" max="13" width="10" style="5" bestFit="1" customWidth="1"/>
    <col min="14" max="14" width="10.85546875" style="5" bestFit="1" customWidth="1"/>
    <col min="15" max="16384" width="9.140625" style="5"/>
  </cols>
  <sheetData>
    <row r="1" spans="1:8" ht="15" customHeight="1">
      <c r="B1" s="6" t="s">
        <v>153</v>
      </c>
    </row>
    <row r="2" spans="1:8" ht="15" customHeight="1">
      <c r="B2" s="145" t="s">
        <v>688</v>
      </c>
    </row>
    <row r="3" spans="1:8" s="1" customFormat="1" ht="15" customHeight="1">
      <c r="H3" s="7" t="s">
        <v>468</v>
      </c>
    </row>
    <row r="4" spans="1:8" s="2" customFormat="1" ht="30.2" customHeight="1">
      <c r="B4" s="8" t="s">
        <v>1</v>
      </c>
      <c r="C4" s="8" t="s">
        <v>2</v>
      </c>
      <c r="D4" s="8" t="s">
        <v>3</v>
      </c>
      <c r="E4" s="8" t="s">
        <v>4</v>
      </c>
      <c r="F4" s="8" t="s">
        <v>5</v>
      </c>
      <c r="G4" s="8" t="s">
        <v>6</v>
      </c>
      <c r="H4" s="9" t="s">
        <v>7</v>
      </c>
    </row>
    <row r="5" spans="1:8" s="3" customFormat="1" ht="13.9" customHeight="1">
      <c r="A5" s="3">
        <v>622</v>
      </c>
      <c r="B5" s="17"/>
      <c r="C5" s="12"/>
      <c r="D5" s="78" t="s">
        <v>468</v>
      </c>
      <c r="E5" s="49"/>
      <c r="F5" s="82"/>
      <c r="G5" s="65"/>
      <c r="H5" s="65"/>
    </row>
    <row r="6" spans="1:8" s="3" customFormat="1" ht="13.35" customHeight="1">
      <c r="B6" s="13"/>
      <c r="C6" s="14"/>
      <c r="D6" s="44"/>
      <c r="E6" s="13"/>
      <c r="F6" s="83"/>
      <c r="G6" s="66"/>
      <c r="H6" s="66"/>
    </row>
    <row r="7" spans="1:8" s="3" customFormat="1" ht="16.149999999999999" customHeight="1">
      <c r="A7" s="3">
        <v>795</v>
      </c>
      <c r="B7" s="17" t="s">
        <v>469</v>
      </c>
      <c r="C7" s="12"/>
      <c r="D7" s="91" t="s">
        <v>243</v>
      </c>
      <c r="E7" s="81"/>
      <c r="F7" s="77"/>
      <c r="G7" s="84"/>
      <c r="H7" s="63"/>
    </row>
    <row r="8" spans="1:8" s="3" customFormat="1" ht="13.35" customHeight="1">
      <c r="B8" s="13"/>
      <c r="C8" s="14"/>
      <c r="D8" s="43"/>
      <c r="E8" s="13"/>
      <c r="F8" s="83"/>
      <c r="G8" s="66"/>
      <c r="H8" s="66"/>
    </row>
    <row r="9" spans="1:8" s="3" customFormat="1" ht="13.35" customHeight="1">
      <c r="B9" s="17"/>
      <c r="C9" s="41"/>
      <c r="D9" s="80" t="s">
        <v>244</v>
      </c>
      <c r="E9" s="81"/>
      <c r="F9" s="77"/>
      <c r="G9" s="84"/>
      <c r="H9" s="68"/>
    </row>
    <row r="10" spans="1:8" s="3" customFormat="1" ht="13.35" customHeight="1">
      <c r="B10" s="13"/>
      <c r="C10" s="14"/>
      <c r="D10" s="43"/>
      <c r="E10" s="13"/>
      <c r="F10" s="83"/>
      <c r="G10" s="66"/>
      <c r="H10" s="66"/>
    </row>
    <row r="11" spans="1:8" s="3" customFormat="1" ht="15" customHeight="1">
      <c r="A11" s="3">
        <v>628</v>
      </c>
      <c r="B11" s="10" t="s">
        <v>470</v>
      </c>
      <c r="C11" s="12"/>
      <c r="D11" s="80" t="s">
        <v>245</v>
      </c>
      <c r="E11" s="81" t="s">
        <v>144</v>
      </c>
      <c r="F11" s="77">
        <v>100</v>
      </c>
      <c r="G11" s="111"/>
      <c r="H11" s="63"/>
    </row>
    <row r="12" spans="1:8" s="3" customFormat="1" ht="13.35" customHeight="1">
      <c r="B12" s="13"/>
      <c r="C12" s="14"/>
      <c r="D12" s="43"/>
      <c r="E12" s="13"/>
      <c r="F12" s="83"/>
      <c r="G12" s="66"/>
      <c r="H12" s="66"/>
    </row>
    <row r="13" spans="1:8" s="3" customFormat="1" ht="13.35" customHeight="1">
      <c r="A13" s="3">
        <v>629</v>
      </c>
      <c r="B13" s="17" t="s">
        <v>471</v>
      </c>
      <c r="C13" s="11"/>
      <c r="D13" s="80" t="s">
        <v>246</v>
      </c>
      <c r="E13" s="81" t="s">
        <v>144</v>
      </c>
      <c r="F13" s="77">
        <v>100</v>
      </c>
      <c r="G13" s="111"/>
      <c r="H13" s="63"/>
    </row>
    <row r="14" spans="1:8" s="3" customFormat="1" ht="13.35" customHeight="1">
      <c r="B14" s="13"/>
      <c r="C14" s="14"/>
      <c r="D14" s="43"/>
      <c r="E14" s="13"/>
      <c r="F14" s="83"/>
      <c r="G14" s="66"/>
      <c r="H14" s="66"/>
    </row>
    <row r="15" spans="1:8" s="3" customFormat="1" ht="13.35" customHeight="1">
      <c r="A15" s="3">
        <v>630</v>
      </c>
      <c r="B15" s="10" t="s">
        <v>472</v>
      </c>
      <c r="C15" s="12"/>
      <c r="D15" s="91" t="s">
        <v>466</v>
      </c>
      <c r="E15" s="81"/>
      <c r="F15" s="77"/>
      <c r="G15" s="84"/>
      <c r="H15" s="63"/>
    </row>
    <row r="16" spans="1:8" s="3" customFormat="1" ht="13.35" customHeight="1">
      <c r="B16" s="13"/>
      <c r="C16" s="14"/>
      <c r="D16" s="43"/>
      <c r="E16" s="13"/>
      <c r="F16" s="83"/>
      <c r="G16" s="66"/>
      <c r="H16" s="66"/>
    </row>
    <row r="17" spans="1:10" s="3" customFormat="1" ht="46.15" customHeight="1">
      <c r="A17" s="3">
        <v>631</v>
      </c>
      <c r="B17" s="10"/>
      <c r="C17" s="24"/>
      <c r="D17" s="80" t="s">
        <v>467</v>
      </c>
      <c r="E17" s="81"/>
      <c r="F17" s="77"/>
      <c r="G17" s="84"/>
      <c r="H17" s="68"/>
    </row>
    <row r="18" spans="1:10" s="3" customFormat="1" ht="13.35" customHeight="1">
      <c r="B18" s="13"/>
      <c r="C18" s="14"/>
      <c r="D18" s="43"/>
      <c r="E18" s="13"/>
      <c r="F18" s="83"/>
      <c r="G18" s="66"/>
      <c r="H18" s="66"/>
    </row>
    <row r="19" spans="1:10" s="3" customFormat="1" ht="15.6" customHeight="1">
      <c r="A19" s="3">
        <v>632</v>
      </c>
      <c r="B19" s="10" t="s">
        <v>311</v>
      </c>
      <c r="C19" s="11"/>
      <c r="D19" s="80" t="s">
        <v>206</v>
      </c>
      <c r="E19" s="81" t="s">
        <v>144</v>
      </c>
      <c r="F19" s="77">
        <v>100</v>
      </c>
      <c r="G19" s="111"/>
      <c r="H19" s="63"/>
    </row>
    <row r="20" spans="1:10" s="3" customFormat="1" ht="13.35" customHeight="1">
      <c r="B20" s="13"/>
      <c r="C20" s="14"/>
      <c r="D20" s="43"/>
      <c r="E20" s="13"/>
      <c r="F20" s="83"/>
      <c r="G20" s="66"/>
      <c r="H20" s="66"/>
    </row>
    <row r="21" spans="1:10" s="3" customFormat="1" ht="12" customHeight="1">
      <c r="A21" s="3">
        <v>635</v>
      </c>
      <c r="B21" s="10" t="s">
        <v>126</v>
      </c>
      <c r="C21" s="11"/>
      <c r="D21" s="80" t="s">
        <v>207</v>
      </c>
      <c r="E21" s="81" t="s">
        <v>144</v>
      </c>
      <c r="F21" s="77">
        <v>100</v>
      </c>
      <c r="G21" s="111"/>
      <c r="H21" s="63"/>
    </row>
    <row r="22" spans="1:10" s="3" customFormat="1" ht="13.35" customHeight="1">
      <c r="B22" s="13"/>
      <c r="C22" s="14"/>
      <c r="D22" s="43"/>
      <c r="E22" s="13"/>
      <c r="F22" s="83"/>
      <c r="G22" s="66"/>
      <c r="H22" s="66"/>
    </row>
    <row r="23" spans="1:10" s="3" customFormat="1" ht="13.35" customHeight="1">
      <c r="A23" s="3">
        <v>636</v>
      </c>
      <c r="B23" s="10" t="s">
        <v>473</v>
      </c>
      <c r="C23" s="24" t="s">
        <v>507</v>
      </c>
      <c r="D23" s="97" t="s">
        <v>208</v>
      </c>
      <c r="E23" s="81"/>
      <c r="F23" s="77"/>
      <c r="G23" s="84"/>
      <c r="H23" s="63"/>
      <c r="J23" s="39"/>
    </row>
    <row r="24" spans="1:10" s="3" customFormat="1" ht="13.35" customHeight="1">
      <c r="B24" s="13"/>
      <c r="C24" s="14"/>
      <c r="D24" s="43"/>
      <c r="E24" s="13"/>
      <c r="F24" s="83"/>
      <c r="G24" s="66"/>
      <c r="H24" s="66"/>
    </row>
    <row r="25" spans="1:10" s="3" customFormat="1" ht="14.45" customHeight="1">
      <c r="A25" s="3">
        <v>638</v>
      </c>
      <c r="B25" s="10" t="s">
        <v>14</v>
      </c>
      <c r="C25" s="11"/>
      <c r="D25" s="80" t="s">
        <v>209</v>
      </c>
      <c r="E25" s="81" t="s">
        <v>120</v>
      </c>
      <c r="F25" s="98">
        <v>1.2</v>
      </c>
      <c r="G25" s="111"/>
      <c r="H25" s="63"/>
    </row>
    <row r="26" spans="1:10" s="3" customFormat="1" ht="13.35" customHeight="1">
      <c r="B26" s="13"/>
      <c r="C26" s="14"/>
      <c r="D26" s="43"/>
      <c r="E26" s="13"/>
      <c r="F26" s="83"/>
      <c r="G26" s="66"/>
      <c r="H26" s="66"/>
    </row>
    <row r="27" spans="1:10" s="3" customFormat="1" ht="27" customHeight="1">
      <c r="A27" s="3">
        <v>1781</v>
      </c>
      <c r="B27" s="10" t="s">
        <v>18</v>
      </c>
      <c r="C27" s="11"/>
      <c r="D27" s="80" t="s">
        <v>210</v>
      </c>
      <c r="E27" s="81" t="s">
        <v>144</v>
      </c>
      <c r="F27" s="77">
        <v>20</v>
      </c>
      <c r="G27" s="111"/>
      <c r="H27" s="63"/>
    </row>
    <row r="28" spans="1:10" s="3" customFormat="1" ht="13.35" customHeight="1">
      <c r="B28" s="13"/>
      <c r="C28" s="14"/>
      <c r="D28" s="43"/>
      <c r="E28" s="13"/>
      <c r="F28" s="83"/>
      <c r="G28" s="66"/>
      <c r="H28" s="66"/>
    </row>
    <row r="29" spans="1:10" s="3" customFormat="1" ht="26.45" customHeight="1">
      <c r="A29" s="3">
        <v>646</v>
      </c>
      <c r="B29" s="10" t="s">
        <v>45</v>
      </c>
      <c r="C29" s="11"/>
      <c r="D29" s="80" t="s">
        <v>234</v>
      </c>
      <c r="E29" s="81" t="s">
        <v>120</v>
      </c>
      <c r="F29" s="77">
        <f>20*0.15</f>
        <v>3</v>
      </c>
      <c r="G29" s="84"/>
      <c r="H29" s="63"/>
    </row>
    <row r="30" spans="1:10" s="3" customFormat="1" ht="13.35" customHeight="1">
      <c r="B30" s="13"/>
      <c r="C30" s="14"/>
      <c r="D30" s="43"/>
      <c r="E30" s="13"/>
      <c r="F30" s="83"/>
      <c r="G30" s="66"/>
      <c r="H30" s="66"/>
    </row>
    <row r="31" spans="1:10" s="3" customFormat="1" ht="16.899999999999999" customHeight="1">
      <c r="A31" s="3">
        <v>651</v>
      </c>
      <c r="B31" s="17" t="s">
        <v>48</v>
      </c>
      <c r="C31" s="12"/>
      <c r="D31" s="80" t="s">
        <v>508</v>
      </c>
      <c r="E31" s="81" t="s">
        <v>137</v>
      </c>
      <c r="F31" s="98">
        <f>0.085*F27</f>
        <v>1.7</v>
      </c>
      <c r="G31" s="84"/>
      <c r="H31" s="63"/>
    </row>
    <row r="32" spans="1:10" s="3" customFormat="1" ht="13.35" customHeight="1">
      <c r="B32" s="13"/>
      <c r="C32" s="14"/>
      <c r="D32" s="43"/>
      <c r="E32" s="13"/>
      <c r="F32" s="83"/>
      <c r="G32" s="66"/>
      <c r="H32" s="66"/>
    </row>
    <row r="33" spans="1:9" s="3" customFormat="1" ht="13.9" customHeight="1">
      <c r="A33" s="3">
        <v>793</v>
      </c>
      <c r="B33" s="10" t="s">
        <v>316</v>
      </c>
      <c r="C33" s="24"/>
      <c r="D33" s="80" t="s">
        <v>214</v>
      </c>
      <c r="E33" s="81" t="s">
        <v>128</v>
      </c>
      <c r="F33" s="98">
        <v>0.1</v>
      </c>
      <c r="G33" s="84"/>
      <c r="H33" s="63"/>
    </row>
    <row r="34" spans="1:9" s="3" customFormat="1" ht="13.35" customHeight="1">
      <c r="B34" s="13"/>
      <c r="C34" s="14"/>
      <c r="D34" s="43"/>
      <c r="E34" s="13"/>
      <c r="F34" s="83"/>
      <c r="G34" s="66"/>
      <c r="H34" s="66"/>
    </row>
    <row r="35" spans="1:9" s="3" customFormat="1" ht="15.6" customHeight="1">
      <c r="B35" s="10" t="s">
        <v>474</v>
      </c>
      <c r="C35" s="11"/>
      <c r="D35" s="80" t="s">
        <v>212</v>
      </c>
      <c r="E35" s="81" t="s">
        <v>137</v>
      </c>
      <c r="F35" s="99">
        <f>0.06*F27</f>
        <v>1.2</v>
      </c>
      <c r="G35" s="84"/>
      <c r="H35" s="63"/>
      <c r="I35" s="104"/>
    </row>
    <row r="36" spans="1:9" s="3" customFormat="1" ht="13.35" customHeight="1">
      <c r="B36" s="13"/>
      <c r="C36" s="14"/>
      <c r="D36" s="43"/>
      <c r="E36" s="13"/>
      <c r="F36" s="83"/>
      <c r="G36" s="66"/>
      <c r="H36" s="66"/>
    </row>
    <row r="37" spans="1:9" s="3" customFormat="1" ht="20.45" customHeight="1">
      <c r="B37" s="17" t="s">
        <v>475</v>
      </c>
      <c r="C37" s="11"/>
      <c r="D37" s="80" t="s">
        <v>211</v>
      </c>
      <c r="E37" s="81" t="s">
        <v>144</v>
      </c>
      <c r="F37" s="77">
        <f>F27</f>
        <v>20</v>
      </c>
      <c r="G37" s="84"/>
      <c r="H37" s="63"/>
    </row>
    <row r="38" spans="1:9" s="3" customFormat="1" ht="13.35" customHeight="1">
      <c r="B38" s="13"/>
      <c r="C38" s="14"/>
      <c r="D38" s="43"/>
      <c r="E38" s="13"/>
      <c r="F38" s="83"/>
      <c r="G38" s="66"/>
      <c r="H38" s="66"/>
    </row>
    <row r="39" spans="1:9" s="3" customFormat="1" ht="15" customHeight="1">
      <c r="B39" s="10" t="s">
        <v>53</v>
      </c>
      <c r="C39" s="12"/>
      <c r="D39" s="97" t="s">
        <v>215</v>
      </c>
      <c r="E39" s="81"/>
      <c r="F39" s="77"/>
      <c r="G39" s="84"/>
      <c r="H39" s="63"/>
    </row>
    <row r="40" spans="1:9" s="3" customFormat="1" ht="13.15" customHeight="1">
      <c r="B40" s="13"/>
      <c r="C40" s="13"/>
      <c r="D40" s="43"/>
      <c r="E40" s="13"/>
      <c r="F40" s="83"/>
      <c r="G40" s="66"/>
      <c r="H40" s="66"/>
    </row>
    <row r="41" spans="1:9" s="3" customFormat="1" ht="13.9" customHeight="1">
      <c r="B41" s="17" t="s">
        <v>56</v>
      </c>
      <c r="C41" s="12"/>
      <c r="D41" s="80" t="s">
        <v>216</v>
      </c>
      <c r="E41" s="81" t="s">
        <v>144</v>
      </c>
      <c r="F41" s="77">
        <v>18</v>
      </c>
      <c r="G41" s="84"/>
      <c r="H41" s="63"/>
    </row>
    <row r="42" spans="1:9" s="3" customFormat="1" ht="13.35" customHeight="1">
      <c r="B42" s="13"/>
      <c r="C42" s="14"/>
      <c r="D42" s="44"/>
      <c r="E42" s="13"/>
      <c r="F42" s="83"/>
      <c r="G42" s="66"/>
      <c r="H42" s="66"/>
    </row>
    <row r="43" spans="1:9" s="3" customFormat="1" ht="15" customHeight="1">
      <c r="B43" s="17" t="s">
        <v>476</v>
      </c>
      <c r="C43" s="12"/>
      <c r="D43" s="100" t="s">
        <v>217</v>
      </c>
      <c r="E43" s="45" t="s">
        <v>137</v>
      </c>
      <c r="F43" s="93">
        <f>0.15*F41</f>
        <v>2.7</v>
      </c>
      <c r="G43" s="46"/>
      <c r="H43" s="63"/>
    </row>
    <row r="44" spans="1:9" s="3" customFormat="1" ht="13.35" customHeight="1">
      <c r="B44" s="13"/>
      <c r="C44" s="14"/>
      <c r="D44" s="13"/>
      <c r="E44" s="13"/>
      <c r="F44" s="73"/>
      <c r="G44" s="43"/>
      <c r="H44" s="66"/>
    </row>
    <row r="45" spans="1:9" s="3" customFormat="1" ht="13.35" customHeight="1">
      <c r="B45" s="10" t="s">
        <v>82</v>
      </c>
      <c r="C45" s="24"/>
      <c r="D45" s="47" t="s">
        <v>218</v>
      </c>
      <c r="E45" s="45" t="s">
        <v>137</v>
      </c>
      <c r="F45" s="93">
        <f>0.15*F41</f>
        <v>2.7</v>
      </c>
      <c r="G45" s="46"/>
      <c r="H45" s="63"/>
    </row>
    <row r="46" spans="1:9" s="3" customFormat="1" ht="13.35" customHeight="1">
      <c r="B46" s="13"/>
      <c r="C46" s="14"/>
      <c r="D46" s="13"/>
      <c r="E46" s="13"/>
      <c r="F46" s="73"/>
      <c r="G46" s="43"/>
      <c r="H46" s="66"/>
    </row>
    <row r="47" spans="1:9" s="3" customFormat="1" ht="13.35" customHeight="1">
      <c r="B47" s="10" t="s">
        <v>94</v>
      </c>
      <c r="C47" s="24" t="s">
        <v>503</v>
      </c>
      <c r="D47" s="24" t="s">
        <v>232</v>
      </c>
      <c r="E47" s="15"/>
      <c r="F47" s="50"/>
      <c r="G47" s="85"/>
      <c r="H47" s="85"/>
    </row>
    <row r="48" spans="1:9" s="3" customFormat="1" ht="13.35" customHeight="1">
      <c r="B48" s="13"/>
      <c r="C48" s="14"/>
      <c r="D48" s="14"/>
      <c r="E48" s="14"/>
      <c r="F48" s="14"/>
      <c r="G48" s="86"/>
      <c r="H48" s="86"/>
    </row>
    <row r="49" spans="1:8" s="3" customFormat="1" ht="60.6" customHeight="1">
      <c r="B49" s="10" t="s">
        <v>477</v>
      </c>
      <c r="C49" s="11"/>
      <c r="D49" s="11" t="s">
        <v>579</v>
      </c>
      <c r="E49" s="45" t="s">
        <v>127</v>
      </c>
      <c r="F49" s="50">
        <v>2</v>
      </c>
      <c r="G49" s="85"/>
      <c r="H49" s="85"/>
    </row>
    <row r="50" spans="1:8" s="3" customFormat="1" ht="13.35" customHeight="1">
      <c r="B50" s="13"/>
      <c r="C50" s="14"/>
      <c r="D50" s="13"/>
      <c r="E50" s="13"/>
      <c r="F50" s="73"/>
      <c r="G50" s="43"/>
      <c r="H50" s="66"/>
    </row>
    <row r="51" spans="1:8" s="3" customFormat="1" ht="16.899999999999999" customHeight="1">
      <c r="A51" s="3">
        <v>653</v>
      </c>
      <c r="B51" s="17"/>
      <c r="C51" s="24"/>
      <c r="D51" s="101"/>
      <c r="E51" s="45"/>
      <c r="F51" s="72"/>
      <c r="G51" s="46"/>
      <c r="H51" s="63"/>
    </row>
    <row r="52" spans="1:8" s="3" customFormat="1" ht="13.35" customHeight="1">
      <c r="B52" s="13"/>
      <c r="C52" s="14"/>
      <c r="D52" s="13"/>
      <c r="E52" s="13"/>
      <c r="F52" s="73"/>
      <c r="G52" s="43"/>
      <c r="H52" s="66"/>
    </row>
    <row r="53" spans="1:8" s="3" customFormat="1" ht="16.899999999999999" customHeight="1">
      <c r="B53" s="10"/>
      <c r="C53" s="12"/>
      <c r="D53" s="47"/>
      <c r="E53" s="45"/>
      <c r="F53" s="72"/>
      <c r="G53" s="46"/>
      <c r="H53" s="63"/>
    </row>
    <row r="54" spans="1:8" s="4" customFormat="1" ht="21.4" customHeight="1">
      <c r="B54" s="19" t="s">
        <v>62</v>
      </c>
      <c r="C54" s="20"/>
      <c r="D54" s="21"/>
      <c r="E54" s="21"/>
      <c r="F54" s="21"/>
      <c r="G54" s="21"/>
      <c r="H54" s="69">
        <f>SUM(H5:H53)</f>
        <v>0</v>
      </c>
    </row>
    <row r="55" spans="1:8" s="4" customFormat="1" ht="13.9" customHeight="1">
      <c r="B55" s="166"/>
      <c r="C55" s="143"/>
      <c r="D55" s="143"/>
      <c r="E55" s="143"/>
      <c r="F55" s="143"/>
      <c r="G55" s="143"/>
      <c r="H55" s="64"/>
    </row>
    <row r="56" spans="1:8" s="1" customFormat="1" ht="13.35" customHeight="1">
      <c r="B56" s="6" t="str">
        <f>B1</f>
        <v>CP037_03: UPGRADING OF MADIKWE SPORTS FACILITY</v>
      </c>
      <c r="C56" s="5"/>
      <c r="D56" s="5"/>
      <c r="E56" s="5"/>
      <c r="F56" s="5"/>
      <c r="G56" s="5"/>
      <c r="H56" s="5"/>
    </row>
    <row r="57" spans="1:8" s="1" customFormat="1" ht="13.35" customHeight="1">
      <c r="B57" s="6" t="str">
        <f>B2</f>
        <v>TENDER BOQ</v>
      </c>
      <c r="C57" s="5"/>
      <c r="D57" s="5"/>
      <c r="E57" s="5"/>
      <c r="F57" s="5"/>
      <c r="G57" s="5"/>
      <c r="H57" s="5"/>
    </row>
    <row r="58" spans="1:8" s="1" customFormat="1" ht="13.35" customHeight="1">
      <c r="H58" s="7" t="str">
        <f>H3</f>
        <v>SECTION 8: STORE ROOM</v>
      </c>
    </row>
    <row r="59" spans="1:8" s="1" customFormat="1" ht="13.35" customHeight="1">
      <c r="B59" s="8" t="s">
        <v>1</v>
      </c>
      <c r="C59" s="8" t="s">
        <v>2</v>
      </c>
      <c r="D59" s="8" t="s">
        <v>3</v>
      </c>
      <c r="E59" s="8" t="s">
        <v>4</v>
      </c>
      <c r="F59" s="8" t="s">
        <v>5</v>
      </c>
      <c r="G59" s="8" t="s">
        <v>6</v>
      </c>
      <c r="H59" s="9" t="s">
        <v>7</v>
      </c>
    </row>
    <row r="60" spans="1:8" s="1" customFormat="1" ht="13.35" customHeight="1">
      <c r="B60" s="19" t="s">
        <v>63</v>
      </c>
      <c r="C60" s="20"/>
      <c r="D60" s="21"/>
      <c r="E60" s="21"/>
      <c r="F60" s="21"/>
      <c r="G60" s="21"/>
      <c r="H60" s="69">
        <f>H54</f>
        <v>0</v>
      </c>
    </row>
    <row r="61" spans="1:8" s="1" customFormat="1" ht="12" customHeight="1">
      <c r="B61" s="17" t="s">
        <v>478</v>
      </c>
      <c r="C61" s="24" t="s">
        <v>504</v>
      </c>
      <c r="D61" s="101" t="s">
        <v>247</v>
      </c>
      <c r="E61" s="45"/>
      <c r="F61" s="72"/>
      <c r="G61" s="46"/>
      <c r="H61" s="63"/>
    </row>
    <row r="62" spans="1:8" s="1" customFormat="1" ht="13.35" customHeight="1">
      <c r="B62" s="13"/>
      <c r="C62" s="14"/>
      <c r="D62" s="13"/>
      <c r="E62" s="13"/>
      <c r="F62" s="73"/>
      <c r="G62" s="43"/>
      <c r="H62" s="66"/>
    </row>
    <row r="63" spans="1:8" s="1" customFormat="1" ht="30.6" customHeight="1">
      <c r="B63" s="10" t="s">
        <v>479</v>
      </c>
      <c r="C63" s="12"/>
      <c r="D63" s="47" t="s">
        <v>248</v>
      </c>
      <c r="E63" s="45" t="s">
        <v>98</v>
      </c>
      <c r="F63" s="72">
        <v>1</v>
      </c>
      <c r="G63" s="46">
        <v>2000</v>
      </c>
      <c r="H63" s="63">
        <f t="shared" ref="H63" si="0">F63*G63</f>
        <v>2000</v>
      </c>
    </row>
    <row r="64" spans="1:8" s="1" customFormat="1" ht="13.35" customHeight="1">
      <c r="B64" s="13"/>
      <c r="C64" s="14"/>
      <c r="D64" s="13"/>
      <c r="E64" s="13"/>
      <c r="F64" s="73"/>
      <c r="G64" s="43"/>
      <c r="H64" s="66"/>
    </row>
    <row r="65" spans="2:8" s="1" customFormat="1" ht="13.35" customHeight="1">
      <c r="B65" s="10" t="s">
        <v>482</v>
      </c>
      <c r="C65" s="12"/>
      <c r="D65" s="47" t="s">
        <v>483</v>
      </c>
      <c r="E65" s="45" t="s">
        <v>100</v>
      </c>
      <c r="F65" s="133">
        <f>H63</f>
        <v>2000</v>
      </c>
      <c r="G65" s="179">
        <v>7.4999999999999997E-2</v>
      </c>
      <c r="H65" s="63">
        <f>F65*G65</f>
        <v>150</v>
      </c>
    </row>
    <row r="66" spans="2:8" s="1" customFormat="1" ht="13.35" customHeight="1">
      <c r="B66" s="13"/>
      <c r="C66" s="13"/>
      <c r="D66" s="13"/>
      <c r="E66" s="13"/>
      <c r="F66" s="13"/>
      <c r="G66" s="13"/>
      <c r="H66" s="13"/>
    </row>
    <row r="67" spans="2:8" s="1" customFormat="1" ht="13.35" customHeight="1">
      <c r="B67" s="17"/>
      <c r="C67" s="11"/>
      <c r="D67" s="11"/>
      <c r="E67" s="131"/>
      <c r="F67" s="74"/>
      <c r="G67" s="85"/>
      <c r="H67" s="85"/>
    </row>
    <row r="68" spans="2:8" s="1" customFormat="1" ht="13.35" customHeight="1">
      <c r="B68" s="13"/>
      <c r="C68" s="14"/>
      <c r="D68" s="14"/>
      <c r="E68" s="14"/>
      <c r="F68" s="14"/>
      <c r="G68" s="86"/>
      <c r="H68" s="86"/>
    </row>
    <row r="69" spans="2:8" s="1" customFormat="1" ht="13.35" customHeight="1">
      <c r="B69" s="17"/>
      <c r="C69" s="24"/>
      <c r="D69" s="24"/>
      <c r="E69" s="15"/>
      <c r="F69" s="50"/>
      <c r="G69" s="85"/>
      <c r="H69" s="85"/>
    </row>
    <row r="70" spans="2:8" s="1" customFormat="1" ht="13.35" customHeight="1">
      <c r="B70" s="13"/>
      <c r="C70" s="14"/>
      <c r="D70" s="14"/>
      <c r="E70" s="14"/>
      <c r="F70" s="14"/>
      <c r="G70" s="86"/>
      <c r="H70" s="86"/>
    </row>
    <row r="71" spans="2:8" s="1" customFormat="1" ht="13.35" customHeight="1">
      <c r="B71" s="17"/>
      <c r="C71" s="12"/>
      <c r="D71" s="11"/>
      <c r="E71" s="15"/>
      <c r="F71" s="135"/>
      <c r="G71" s="85"/>
      <c r="H71" s="85"/>
    </row>
    <row r="72" spans="2:8" s="1" customFormat="1" ht="13.35" customHeight="1">
      <c r="B72" s="13"/>
      <c r="C72" s="14"/>
      <c r="D72" s="14"/>
      <c r="E72" s="14"/>
      <c r="F72" s="14"/>
      <c r="G72" s="86"/>
      <c r="H72" s="86"/>
    </row>
    <row r="73" spans="2:8" s="1" customFormat="1" ht="13.35" customHeight="1">
      <c r="B73" s="10"/>
      <c r="C73" s="12"/>
      <c r="D73" s="24"/>
      <c r="E73" s="12"/>
      <c r="F73" s="12"/>
      <c r="G73" s="85"/>
      <c r="H73" s="85"/>
    </row>
    <row r="74" spans="2:8" s="1" customFormat="1" ht="13.35" customHeight="1">
      <c r="B74" s="13"/>
      <c r="C74" s="14"/>
      <c r="D74" s="14"/>
      <c r="E74" s="14"/>
      <c r="F74" s="14"/>
      <c r="G74" s="86"/>
      <c r="H74" s="86"/>
    </row>
    <row r="75" spans="2:8" s="1" customFormat="1" ht="13.35" customHeight="1">
      <c r="B75" s="10"/>
      <c r="C75" s="12"/>
      <c r="D75" s="11"/>
      <c r="E75" s="15"/>
      <c r="F75" s="42"/>
      <c r="G75" s="85"/>
      <c r="H75" s="85"/>
    </row>
    <row r="76" spans="2:8" s="1" customFormat="1" ht="13.35" customHeight="1">
      <c r="B76" s="13"/>
      <c r="C76" s="14"/>
      <c r="D76" s="14"/>
      <c r="E76" s="14"/>
      <c r="F76" s="14"/>
      <c r="G76" s="86"/>
      <c r="H76" s="86"/>
    </row>
    <row r="77" spans="2:8" s="1" customFormat="1" ht="13.35" customHeight="1">
      <c r="B77" s="10"/>
      <c r="C77" s="12"/>
      <c r="D77" s="11"/>
      <c r="E77" s="15"/>
      <c r="F77" s="42"/>
      <c r="G77" s="85"/>
      <c r="H77" s="85"/>
    </row>
    <row r="78" spans="2:8" s="1" customFormat="1" ht="13.35" customHeight="1">
      <c r="B78" s="13"/>
      <c r="C78" s="13"/>
      <c r="D78" s="13"/>
      <c r="E78" s="13"/>
      <c r="F78" s="13"/>
      <c r="G78" s="13"/>
      <c r="H78" s="13"/>
    </row>
    <row r="79" spans="2:8" s="1" customFormat="1" ht="13.35" customHeight="1">
      <c r="B79" s="17"/>
      <c r="C79" s="12"/>
      <c r="D79" s="11"/>
      <c r="E79" s="131"/>
      <c r="F79" s="12"/>
      <c r="G79" s="85"/>
      <c r="H79" s="85"/>
    </row>
    <row r="80" spans="2:8" s="1" customFormat="1" ht="13.35" customHeight="1">
      <c r="B80" s="13"/>
      <c r="C80" s="13"/>
      <c r="D80" s="13"/>
      <c r="E80" s="13"/>
      <c r="F80" s="13"/>
      <c r="G80" s="13"/>
      <c r="H80" s="13"/>
    </row>
    <row r="81" spans="2:8" s="1" customFormat="1" ht="13.35" customHeight="1">
      <c r="B81" s="40"/>
      <c r="C81" s="161"/>
      <c r="D81" s="101"/>
      <c r="E81" s="45"/>
      <c r="F81" s="72"/>
      <c r="G81" s="46"/>
      <c r="H81" s="63"/>
    </row>
    <row r="82" spans="2:8" s="1" customFormat="1" ht="13.35" customHeight="1">
      <c r="B82" s="13"/>
      <c r="C82" s="14"/>
      <c r="D82" s="13"/>
      <c r="E82" s="13"/>
      <c r="F82" s="73"/>
      <c r="G82" s="43"/>
      <c r="H82" s="66"/>
    </row>
    <row r="83" spans="2:8" s="1" customFormat="1" ht="13.35" customHeight="1">
      <c r="B83" s="17"/>
      <c r="C83" s="12"/>
      <c r="D83" s="47"/>
      <c r="E83" s="131"/>
      <c r="F83" s="12"/>
      <c r="G83" s="85"/>
      <c r="H83" s="85"/>
    </row>
    <row r="84" spans="2:8" s="1" customFormat="1" ht="13.35" customHeight="1">
      <c r="B84" s="13"/>
      <c r="C84" s="14"/>
      <c r="D84" s="14"/>
      <c r="E84" s="14"/>
      <c r="F84" s="14"/>
      <c r="G84" s="86"/>
      <c r="H84" s="86"/>
    </row>
    <row r="85" spans="2:8" s="1" customFormat="1" ht="13.35" customHeight="1">
      <c r="B85" s="10"/>
      <c r="C85" s="12"/>
      <c r="D85" s="24"/>
      <c r="E85" s="15"/>
      <c r="F85" s="42"/>
      <c r="G85" s="85"/>
      <c r="H85" s="85"/>
    </row>
    <row r="86" spans="2:8" s="1" customFormat="1" ht="13.35" customHeight="1">
      <c r="B86" s="13"/>
      <c r="C86" s="14"/>
      <c r="D86" s="14"/>
      <c r="E86" s="14"/>
      <c r="F86" s="14"/>
      <c r="G86" s="86"/>
      <c r="H86" s="86"/>
    </row>
    <row r="87" spans="2:8" s="1" customFormat="1" ht="13.35" customHeight="1">
      <c r="B87" s="40"/>
      <c r="C87" s="41"/>
      <c r="D87" s="11"/>
      <c r="E87" s="15"/>
      <c r="F87" s="42"/>
      <c r="G87" s="85"/>
      <c r="H87" s="85"/>
    </row>
    <row r="88" spans="2:8" s="1" customFormat="1" ht="13.35" customHeight="1">
      <c r="B88" s="13"/>
      <c r="C88" s="13"/>
      <c r="D88" s="13"/>
      <c r="E88" s="13"/>
      <c r="F88" s="13"/>
      <c r="G88" s="13"/>
      <c r="H88" s="13"/>
    </row>
    <row r="89" spans="2:8" s="1" customFormat="1" ht="13.35" customHeight="1">
      <c r="B89" s="40"/>
      <c r="C89" s="161"/>
      <c r="D89" s="101"/>
      <c r="E89" s="45"/>
      <c r="F89" s="72"/>
      <c r="G89" s="46"/>
      <c r="H89" s="63"/>
    </row>
    <row r="90" spans="2:8" s="1" customFormat="1" ht="13.35" customHeight="1">
      <c r="B90" s="13"/>
      <c r="C90" s="14"/>
      <c r="D90" s="13"/>
      <c r="E90" s="13"/>
      <c r="F90" s="73"/>
      <c r="G90" s="43"/>
      <c r="H90" s="66"/>
    </row>
    <row r="91" spans="2:8" s="1" customFormat="1" ht="13.35" customHeight="1">
      <c r="B91" s="10"/>
      <c r="C91" s="11"/>
      <c r="D91" s="47"/>
      <c r="E91" s="45"/>
      <c r="F91" s="72"/>
      <c r="G91" s="46"/>
      <c r="H91" s="63"/>
    </row>
    <row r="92" spans="2:8" s="1" customFormat="1" ht="13.35" customHeight="1">
      <c r="B92" s="13"/>
      <c r="C92" s="14"/>
      <c r="D92" s="13"/>
      <c r="E92" s="13"/>
      <c r="F92" s="73"/>
      <c r="G92" s="43"/>
      <c r="H92" s="66"/>
    </row>
    <row r="93" spans="2:8" s="1" customFormat="1" ht="13.35" customHeight="1">
      <c r="B93" s="10"/>
      <c r="C93" s="12"/>
      <c r="D93" s="47"/>
      <c r="E93" s="45"/>
      <c r="F93" s="133"/>
      <c r="G93" s="134"/>
      <c r="H93" s="63"/>
    </row>
    <row r="94" spans="2:8" s="1" customFormat="1" ht="13.35" customHeight="1">
      <c r="B94" s="13"/>
      <c r="C94" s="14"/>
      <c r="D94" s="14"/>
      <c r="E94" s="14"/>
      <c r="F94" s="14"/>
      <c r="G94" s="86"/>
      <c r="H94" s="86"/>
    </row>
    <row r="95" spans="2:8" s="1" customFormat="1" ht="13.35" customHeight="1">
      <c r="B95" s="10"/>
      <c r="C95" s="11"/>
      <c r="D95" s="11"/>
      <c r="E95" s="12"/>
      <c r="F95" s="12"/>
      <c r="G95" s="85"/>
      <c r="H95" s="85"/>
    </row>
    <row r="96" spans="2:8" s="1" customFormat="1" ht="13.35" customHeight="1">
      <c r="B96" s="13"/>
      <c r="C96" s="14"/>
      <c r="D96" s="14"/>
      <c r="E96" s="14"/>
      <c r="F96" s="14"/>
      <c r="G96" s="86"/>
      <c r="H96" s="86"/>
    </row>
    <row r="97" spans="2:8" s="1" customFormat="1" ht="13.35" customHeight="1">
      <c r="B97" s="17"/>
      <c r="C97" s="12"/>
      <c r="D97" s="24"/>
      <c r="E97" s="15"/>
      <c r="F97" s="42"/>
      <c r="G97" s="85"/>
      <c r="H97" s="85"/>
    </row>
    <row r="98" spans="2:8" s="1" customFormat="1" ht="13.35" customHeight="1">
      <c r="B98" s="13"/>
      <c r="C98" s="14"/>
      <c r="D98" s="14"/>
      <c r="E98" s="14"/>
      <c r="F98" s="14"/>
      <c r="G98" s="86"/>
      <c r="H98" s="86"/>
    </row>
    <row r="99" spans="2:8" s="1" customFormat="1" ht="13.35" customHeight="1">
      <c r="B99" s="10"/>
      <c r="C99" s="24"/>
      <c r="D99" s="11"/>
      <c r="E99" s="12"/>
      <c r="F99" s="12"/>
      <c r="G99" s="85"/>
      <c r="H99" s="85"/>
    </row>
    <row r="100" spans="2:8" s="1" customFormat="1" ht="13.35" customHeight="1">
      <c r="B100" s="13"/>
      <c r="C100" s="14"/>
      <c r="D100" s="13"/>
      <c r="E100" s="13"/>
      <c r="F100" s="13"/>
      <c r="G100" s="66"/>
      <c r="H100" s="66"/>
    </row>
    <row r="101" spans="2:8" s="1" customFormat="1" ht="13.35" customHeight="1">
      <c r="B101" s="17"/>
      <c r="C101" s="11"/>
      <c r="D101" s="24"/>
      <c r="E101" s="15"/>
      <c r="F101" s="50"/>
      <c r="G101" s="85"/>
      <c r="H101" s="85"/>
    </row>
    <row r="102" spans="2:8" s="1" customFormat="1" ht="13.35" customHeight="1">
      <c r="B102" s="13"/>
      <c r="C102" s="14"/>
      <c r="D102" s="14"/>
      <c r="E102" s="14"/>
      <c r="F102" s="14"/>
      <c r="G102" s="86"/>
      <c r="H102" s="86"/>
    </row>
    <row r="103" spans="2:8" s="1" customFormat="1" ht="13.35" customHeight="1">
      <c r="B103" s="17"/>
      <c r="C103" s="12"/>
      <c r="D103" s="11"/>
      <c r="E103" s="15"/>
      <c r="F103" s="50"/>
      <c r="G103" s="85"/>
      <c r="H103" s="85"/>
    </row>
    <row r="104" spans="2:8" s="1" customFormat="1" ht="13.35" customHeight="1">
      <c r="B104" s="13"/>
      <c r="C104" s="14"/>
      <c r="D104" s="14"/>
      <c r="E104" s="14"/>
      <c r="F104" s="14"/>
      <c r="G104" s="86"/>
      <c r="H104" s="86"/>
    </row>
    <row r="105" spans="2:8" s="1" customFormat="1" ht="13.35" customHeight="1">
      <c r="B105" s="10"/>
      <c r="C105" s="12"/>
      <c r="D105" s="24"/>
      <c r="E105" s="12"/>
      <c r="F105" s="12"/>
      <c r="G105" s="85"/>
      <c r="H105" s="85"/>
    </row>
    <row r="106" spans="2:8" s="1" customFormat="1" ht="13.35" customHeight="1">
      <c r="B106" s="13"/>
      <c r="C106" s="14"/>
      <c r="D106" s="14"/>
      <c r="E106" s="14"/>
      <c r="F106" s="14"/>
      <c r="G106" s="86"/>
      <c r="H106" s="86"/>
    </row>
    <row r="107" spans="2:8" s="1" customFormat="1" ht="13.35" customHeight="1">
      <c r="B107" s="10"/>
      <c r="C107" s="12"/>
      <c r="D107" s="11"/>
      <c r="E107" s="15"/>
      <c r="F107" s="42"/>
      <c r="G107" s="85"/>
      <c r="H107" s="85"/>
    </row>
    <row r="108" spans="2:8" s="1" customFormat="1" ht="13.35" customHeight="1">
      <c r="B108" s="13"/>
      <c r="C108" s="14"/>
      <c r="D108" s="14"/>
      <c r="E108" s="14"/>
      <c r="F108" s="14"/>
      <c r="G108" s="86"/>
      <c r="H108" s="86"/>
    </row>
    <row r="109" spans="2:8" s="1" customFormat="1" ht="13.35" customHeight="1">
      <c r="B109" s="19" t="s">
        <v>114</v>
      </c>
      <c r="C109" s="20"/>
      <c r="D109" s="21"/>
      <c r="E109" s="21"/>
      <c r="F109" s="21"/>
      <c r="G109" s="21"/>
      <c r="H109" s="69"/>
    </row>
    <row r="110" spans="2:8" s="1" customFormat="1" ht="13.35" customHeight="1">
      <c r="D110" s="22"/>
    </row>
    <row r="111" spans="2:8" ht="15" customHeight="1">
      <c r="B111" s="6" t="str">
        <f>B1</f>
        <v>CP037_03: UPGRADING OF MADIKWE SPORTS FACILITY</v>
      </c>
    </row>
    <row r="112" spans="2:8" ht="15" customHeight="1">
      <c r="B112" s="6" t="str">
        <f>B2</f>
        <v>TENDER BOQ</v>
      </c>
    </row>
    <row r="113" spans="2:14" s="1" customFormat="1" ht="15" customHeight="1">
      <c r="D113" s="27" t="s">
        <v>130</v>
      </c>
    </row>
    <row r="114" spans="2:14" s="2" customFormat="1" ht="15.6" customHeight="1">
      <c r="B114" s="28" t="s">
        <v>8</v>
      </c>
      <c r="C114" s="28" t="s">
        <v>131</v>
      </c>
      <c r="D114" s="28" t="s">
        <v>3</v>
      </c>
      <c r="E114" s="28" t="s">
        <v>8</v>
      </c>
      <c r="F114" s="28" t="s">
        <v>8</v>
      </c>
      <c r="G114" s="28" t="s">
        <v>8</v>
      </c>
      <c r="H114" s="28" t="s">
        <v>7</v>
      </c>
    </row>
    <row r="115" spans="2:14" s="3" customFormat="1" ht="13.35" customHeight="1">
      <c r="B115" s="30"/>
      <c r="C115" s="30"/>
      <c r="D115" s="30"/>
      <c r="E115" s="30"/>
      <c r="F115" s="30"/>
      <c r="G115" s="30"/>
      <c r="H115" s="33"/>
    </row>
    <row r="116" spans="2:14" s="3" customFormat="1" ht="13.35" customHeight="1">
      <c r="C116" s="29" t="s">
        <v>132</v>
      </c>
      <c r="D116" s="29" t="s">
        <v>468</v>
      </c>
      <c r="H116" s="87"/>
      <c r="L116" s="34"/>
      <c r="N116" s="38"/>
    </row>
    <row r="117" spans="2:14" s="3" customFormat="1" ht="13.35" customHeight="1">
      <c r="B117" s="30"/>
      <c r="C117" s="30"/>
      <c r="D117" s="30"/>
      <c r="E117" s="30"/>
      <c r="F117" s="30"/>
      <c r="G117" s="30"/>
      <c r="H117" s="33"/>
    </row>
    <row r="118" spans="2:14" s="3" customFormat="1" ht="13.35" customHeight="1">
      <c r="C118" s="29"/>
      <c r="D118" s="29"/>
      <c r="H118" s="32"/>
    </row>
    <row r="119" spans="2:14" s="3" customFormat="1" ht="13.35" customHeight="1">
      <c r="B119" s="30"/>
      <c r="C119" s="30"/>
      <c r="D119" s="30"/>
      <c r="E119" s="30"/>
      <c r="F119" s="30"/>
      <c r="G119" s="30"/>
      <c r="H119" s="33"/>
    </row>
    <row r="120" spans="2:14" s="3" customFormat="1" ht="13.35" customHeight="1">
      <c r="C120" s="29"/>
      <c r="D120" s="29"/>
      <c r="H120" s="32"/>
    </row>
    <row r="121" spans="2:14" s="3" customFormat="1" ht="13.35" customHeight="1">
      <c r="B121" s="30"/>
      <c r="C121" s="30"/>
      <c r="D121" s="30"/>
      <c r="E121" s="30"/>
      <c r="F121" s="30"/>
      <c r="G121" s="30"/>
      <c r="H121" s="33"/>
    </row>
    <row r="122" spans="2:14" s="3" customFormat="1" ht="13.35" customHeight="1">
      <c r="C122" s="29"/>
      <c r="D122" s="29"/>
      <c r="H122" s="32"/>
    </row>
    <row r="123" spans="2:14" s="3" customFormat="1" ht="13.35" customHeight="1">
      <c r="B123" s="30"/>
      <c r="C123" s="30"/>
      <c r="D123" s="30"/>
      <c r="E123" s="30"/>
      <c r="F123" s="30"/>
      <c r="G123" s="30"/>
      <c r="H123" s="33"/>
    </row>
    <row r="124" spans="2:14" s="4" customFormat="1" ht="21.4" customHeight="1">
      <c r="C124" s="31" t="s">
        <v>136</v>
      </c>
      <c r="H124" s="88"/>
      <c r="J124" s="36"/>
      <c r="L124" s="37"/>
    </row>
    <row r="125" spans="2:14" s="3" customFormat="1" ht="13.35" customHeight="1"/>
    <row r="126" spans="2:14" s="3" customFormat="1" ht="13.35" customHeight="1"/>
    <row r="127" spans="2:14" s="3" customFormat="1" ht="13.35" customHeight="1"/>
    <row r="128" spans="2:14" s="3" customFormat="1" ht="13.35" customHeight="1"/>
    <row r="129" s="3" customFormat="1" ht="13.35" customHeight="1"/>
    <row r="130" s="3" customFormat="1" ht="13.35" customHeight="1"/>
    <row r="131" s="3" customFormat="1" ht="13.35" customHeight="1"/>
    <row r="132" s="3" customFormat="1" ht="13.35" customHeight="1"/>
    <row r="133" s="3" customFormat="1" ht="13.35" customHeight="1"/>
    <row r="134" s="3" customFormat="1" ht="13.35" customHeight="1"/>
    <row r="135" s="3" customFormat="1" ht="13.35" customHeight="1"/>
    <row r="136" s="3" customFormat="1" ht="13.35" customHeight="1"/>
    <row r="137" s="3" customFormat="1" ht="13.35" customHeight="1"/>
    <row r="138" s="3" customFormat="1" ht="13.35" customHeight="1"/>
    <row r="139" s="3" customFormat="1" ht="13.35" customHeight="1"/>
    <row r="140" s="3" customFormat="1" ht="13.35" customHeight="1"/>
    <row r="141" s="3" customFormat="1" ht="13.35" customHeight="1"/>
    <row r="142" s="3" customFormat="1" ht="13.35" customHeight="1"/>
    <row r="143" s="3" customFormat="1" ht="13.35" customHeight="1"/>
    <row r="144" s="3" customFormat="1" ht="13.35" customHeight="1"/>
    <row r="145" s="3" customFormat="1" ht="13.35" customHeight="1"/>
    <row r="146" s="3" customFormat="1" ht="13.35" customHeight="1"/>
    <row r="147" s="3" customFormat="1" ht="13.35" customHeight="1"/>
    <row r="148" s="3" customFormat="1" ht="13.35" customHeight="1"/>
    <row r="149" s="3" customFormat="1" ht="13.35" customHeight="1"/>
    <row r="150" s="3" customFormat="1" ht="13.35" customHeight="1"/>
    <row r="151" s="3" customFormat="1" ht="13.35" customHeight="1"/>
    <row r="152" s="3" customFormat="1" ht="13.35" customHeight="1"/>
    <row r="153" s="3" customFormat="1" ht="13.35" customHeight="1"/>
    <row r="154" s="3" customFormat="1" ht="13.35" customHeight="1"/>
    <row r="155" s="3" customFormat="1" ht="13.35" customHeight="1"/>
    <row r="156" s="3" customFormat="1" ht="13.35" customHeight="1"/>
    <row r="157" s="3" customFormat="1" ht="13.35" customHeight="1"/>
    <row r="158" s="3" customFormat="1" ht="13.35" customHeight="1"/>
    <row r="159" s="3" customFormat="1" ht="13.35" customHeight="1"/>
    <row r="160" s="3" customFormat="1" ht="13.35" customHeight="1"/>
    <row r="161" spans="4:4" s="3" customFormat="1" ht="13.35" customHeight="1"/>
    <row r="162" spans="4:4" s="3" customFormat="1" ht="13.35" customHeight="1"/>
    <row r="163" spans="4:4" s="3" customFormat="1" ht="13.35" customHeight="1"/>
    <row r="164" spans="4:4" s="3" customFormat="1" ht="13.35" customHeight="1"/>
    <row r="165" spans="4:4" s="3" customFormat="1" ht="13.35" customHeight="1"/>
    <row r="166" spans="4:4" s="3" customFormat="1" ht="13.35" customHeight="1"/>
    <row r="167" spans="4:4" s="3" customFormat="1" ht="13.35" customHeight="1"/>
    <row r="168" spans="4:4" s="3" customFormat="1" ht="13.35" customHeight="1"/>
    <row r="169" spans="4:4" s="3" customFormat="1" ht="13.35" customHeight="1"/>
    <row r="170" spans="4:4" s="3" customFormat="1" ht="13.35" customHeight="1"/>
    <row r="171" spans="4:4" s="3" customFormat="1" ht="13.35" customHeight="1"/>
    <row r="172" spans="4:4" s="3" customFormat="1" ht="13.35" customHeight="1"/>
    <row r="173" spans="4:4" s="3" customFormat="1" ht="13.35" customHeight="1"/>
    <row r="174" spans="4:4" s="3" customFormat="1" ht="13.35" customHeight="1"/>
    <row r="175" spans="4:4" s="1" customFormat="1" ht="13.35" customHeight="1">
      <c r="D175" s="22"/>
    </row>
  </sheetData>
  <pageMargins left="0.59027779999999996" right="0.27569440000000001" top="0.39374999999999999" bottom="0.39374999999999999" header="0.3" footer="0.3"/>
  <pageSetup paperSize="9" scale="84" orientation="portrait" r:id="rId1"/>
  <rowBreaks count="3" manualBreakCount="3">
    <brk id="55" min="1" max="7" man="1"/>
    <brk id="110" min="1" max="7" man="1"/>
    <brk id="17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ze xmlns="a6fe4226-d6be-43aa-bf20-64deadaad8d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F6ACC30CEBC54183C766EF1978ED84" ma:contentTypeVersion="14" ma:contentTypeDescription="Create a new document." ma:contentTypeScope="" ma:versionID="e9144d2f1e9fb176961bbdcbff079960">
  <xsd:schema xmlns:xsd="http://www.w3.org/2001/XMLSchema" xmlns:xs="http://www.w3.org/2001/XMLSchema" xmlns:p="http://schemas.microsoft.com/office/2006/metadata/properties" xmlns:ns2="a6fe4226-d6be-43aa-bf20-64deadaad8de" xmlns:ns3="94f10de6-3ecd-4694-b5e6-678954400fde" targetNamespace="http://schemas.microsoft.com/office/2006/metadata/properties" ma:root="true" ma:fieldsID="e8c33e03f169d0f6448dff2fd9bde488" ns2:_="" ns3:_="">
    <xsd:import namespace="a6fe4226-d6be-43aa-bf20-64deadaad8de"/>
    <xsd:import namespace="94f10de6-3ecd-4694-b5e6-678954400f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Siz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e4226-d6be-43aa-bf20-64deadaa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Size" ma:index="20" nillable="true" ma:displayName="Size" ma:internalName="Size">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f10de6-3ecd-4694-b5e6-678954400fd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BF920E-39AF-4A51-B0E3-2950E7AFE97D}">
  <ds:schemaRefs>
    <ds:schemaRef ds:uri="http://schemas.microsoft.com/sharepoint/v3/contenttype/forms"/>
  </ds:schemaRefs>
</ds:datastoreItem>
</file>

<file path=customXml/itemProps2.xml><?xml version="1.0" encoding="utf-8"?>
<ds:datastoreItem xmlns:ds="http://schemas.openxmlformats.org/officeDocument/2006/customXml" ds:itemID="{BA3D4728-1F8E-4805-A7D1-2B03802C3E13}">
  <ds:schemaRefs>
    <ds:schemaRef ds:uri="http://schemas.microsoft.com/office/2006/documentManagement/types"/>
    <ds:schemaRef ds:uri="http://www.w3.org/XML/1998/namespace"/>
    <ds:schemaRef ds:uri="a6fe4226-d6be-43aa-bf20-64deadaad8de"/>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openxmlformats.org/package/2006/metadata/core-properties"/>
    <ds:schemaRef ds:uri="94f10de6-3ecd-4694-b5e6-678954400fde"/>
  </ds:schemaRefs>
</ds:datastoreItem>
</file>

<file path=customXml/itemProps3.xml><?xml version="1.0" encoding="utf-8"?>
<ds:datastoreItem xmlns:ds="http://schemas.openxmlformats.org/officeDocument/2006/customXml" ds:itemID="{F2844E5A-B71B-4C64-99B0-17A70F363E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fe4226-d6be-43aa-bf20-64deadaad8de"/>
    <ds:schemaRef ds:uri="94f10de6-3ecd-4694-b5e6-678954400f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Constr. SUMMARY</vt:lpstr>
      <vt:lpstr>01-P&amp;GS</vt:lpstr>
      <vt:lpstr>02 PC Sums</vt:lpstr>
      <vt:lpstr>03-Soccer</vt:lpstr>
      <vt:lpstr>04-Running Track</vt:lpstr>
      <vt:lpstr>05-Combi_Courts</vt:lpstr>
      <vt:lpstr>06-ABLUSION</vt:lpstr>
      <vt:lpstr>07-CHANGE ROOMS</vt:lpstr>
      <vt:lpstr>08-STORE ROOM</vt:lpstr>
      <vt:lpstr>09-OUTDOOR</vt:lpstr>
      <vt:lpstr>10-NEW ITEMS</vt:lpstr>
      <vt:lpstr>Sheet1</vt:lpstr>
      <vt:lpstr>'01-P&amp;GS'!Print_Area</vt:lpstr>
      <vt:lpstr>'02 PC Sums'!Print_Area</vt:lpstr>
      <vt:lpstr>'03-Soccer'!Print_Area</vt:lpstr>
      <vt:lpstr>'04-Running Track'!Print_Area</vt:lpstr>
      <vt:lpstr>'05-Combi_Courts'!Print_Area</vt:lpstr>
      <vt:lpstr>'06-ABLUSION'!Print_Area</vt:lpstr>
      <vt:lpstr>'07-CHANGE ROOMS'!Print_Area</vt:lpstr>
      <vt:lpstr>'08-STORE ROOM'!Print_Area</vt:lpstr>
      <vt:lpstr>'09-OUTDOOR'!Print_Area</vt:lpstr>
      <vt:lpstr>'10-NEW ITEMS'!Print_Area</vt:lpstr>
      <vt:lpstr>'Constr.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Malemona</dc:creator>
  <cp:lastModifiedBy>Seageng Letsholo</cp:lastModifiedBy>
  <cp:lastPrinted>2021-09-08T07:45:00Z</cp:lastPrinted>
  <dcterms:created xsi:type="dcterms:W3CDTF">2019-11-08T16:58:25Z</dcterms:created>
  <dcterms:modified xsi:type="dcterms:W3CDTF">2021-09-13T11:07:25Z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0x010100FAF6ACC30CEBC54183C766EF1978ED84</vt:lpwstr>
  </property>
</Properties>
</file>