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heckCompatibility="1" autoCompressPictures="0" defaultThemeVersion="124226"/>
  <mc:AlternateContent xmlns:mc="http://schemas.openxmlformats.org/markup-compatibility/2006">
    <mc:Choice Requires="x15">
      <x15ac:absPath xmlns:x15ac="http://schemas.microsoft.com/office/spreadsheetml/2010/11/ac" url="C:\Users\SLetsholo\Desktop\SPECIFICATIONS\SPECIFICATION 2022-2023\Bill of quantities\"/>
    </mc:Choice>
  </mc:AlternateContent>
  <bookViews>
    <workbookView xWindow="0" yWindow="0" windowWidth="24000" windowHeight="9435" tabRatio="799"/>
  </bookViews>
  <sheets>
    <sheet name="1 - Ps &amp; Gs" sheetId="1" r:id="rId1"/>
    <sheet name="2 - Foundations" sheetId="2" r:id="rId2"/>
    <sheet name="3 - Installation" sheetId="3" r:id="rId3"/>
    <sheet name="4 - Earthing &amp; Connection" sheetId="4" r:id="rId4"/>
    <sheet name="5 - Testing &amp; Servicing" sheetId="5" r:id="rId5"/>
    <sheet name="6 - Summary" sheetId="6" r:id="rId6"/>
  </sheets>
  <definedNames>
    <definedName name="_xlnm.Print_Area" localSheetId="0">'1 - Ps &amp; Gs'!$A$1:$H$38</definedName>
    <definedName name="_xlnm.Print_Area" localSheetId="1">'2 - Foundations'!$A$1:$G$44</definedName>
    <definedName name="_xlnm.Print_Area" localSheetId="2">'3 - Installation'!$A$1:$G$22</definedName>
    <definedName name="_xlnm.Print_Area" localSheetId="3">'4 - Earthing &amp; Connection'!$A$1:$G$47</definedName>
    <definedName name="_xlnm.Print_Area" localSheetId="4">'5 - Testing &amp; Servicing'!$A$1:$G$33</definedName>
    <definedName name="_xlnm.Print_Area" localSheetId="5">'6 - Summary'!$A$1:$D$29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G32" i="5" l="1"/>
  <c r="G28" i="5"/>
  <c r="H9" i="5"/>
  <c r="H10" i="5"/>
  <c r="H12" i="5"/>
  <c r="H8" i="5"/>
  <c r="G10" i="5"/>
  <c r="G12" i="5"/>
  <c r="G8" i="5"/>
  <c r="H44" i="4"/>
  <c r="H28" i="4"/>
  <c r="H30" i="4"/>
  <c r="H26" i="4"/>
  <c r="H14" i="4"/>
  <c r="H10" i="4"/>
  <c r="H12" i="4"/>
  <c r="H18" i="4"/>
  <c r="H8" i="4"/>
  <c r="G10" i="4"/>
  <c r="G12" i="4"/>
  <c r="G14" i="4"/>
  <c r="G18" i="4"/>
  <c r="G26" i="4"/>
  <c r="G28" i="4"/>
  <c r="G30" i="4"/>
  <c r="G44" i="4"/>
  <c r="G8" i="4"/>
  <c r="H8" i="3"/>
  <c r="H10" i="3"/>
  <c r="H12" i="3"/>
  <c r="H14" i="3"/>
  <c r="H16" i="3"/>
  <c r="H6" i="3"/>
  <c r="G8" i="3"/>
  <c r="G10" i="3"/>
  <c r="G12" i="3"/>
  <c r="G14" i="3"/>
  <c r="G16" i="3"/>
  <c r="G6" i="3"/>
  <c r="H10" i="2"/>
  <c r="H12" i="2"/>
  <c r="H14" i="2"/>
  <c r="H16" i="2"/>
  <c r="H19" i="2"/>
  <c r="H8" i="2"/>
  <c r="G19" i="2"/>
  <c r="G16" i="2"/>
  <c r="G14" i="2"/>
  <c r="G12" i="2"/>
  <c r="G10" i="2"/>
  <c r="G8" i="2"/>
  <c r="H29" i="1"/>
  <c r="H26" i="1"/>
  <c r="H23" i="1"/>
  <c r="H20" i="1"/>
  <c r="H17" i="1"/>
  <c r="H15" i="1"/>
  <c r="H12" i="1"/>
  <c r="H9" i="1"/>
  <c r="H6" i="1"/>
  <c r="G29" i="1"/>
  <c r="G26" i="1"/>
  <c r="G23" i="1"/>
  <c r="G20" i="1"/>
  <c r="G17" i="1"/>
  <c r="G15" i="1"/>
  <c r="G12" i="1"/>
  <c r="G9" i="1"/>
  <c r="G6" i="1"/>
  <c r="H42" i="2" l="1"/>
  <c r="D8" i="6" s="1"/>
  <c r="H32" i="5"/>
  <c r="D17" i="6" s="1"/>
  <c r="H46" i="4"/>
  <c r="D14" i="6" s="1"/>
  <c r="H21" i="3"/>
  <c r="D11" i="6" s="1"/>
  <c r="G46" i="4"/>
  <c r="G21" i="3"/>
  <c r="G42" i="2"/>
  <c r="H37" i="1"/>
  <c r="D5" i="6" s="1"/>
  <c r="D19" i="6" l="1"/>
  <c r="D21" i="6" s="1"/>
  <c r="D23" i="6" s="1"/>
  <c r="D25" i="6" l="1"/>
  <c r="D27" i="6" s="1"/>
</calcChain>
</file>

<file path=xl/sharedStrings.xml><?xml version="1.0" encoding="utf-8"?>
<sst xmlns="http://schemas.openxmlformats.org/spreadsheetml/2006/main" count="270" uniqueCount="142">
  <si>
    <t>ITEM</t>
  </si>
  <si>
    <t>DESCRIPTION</t>
  </si>
  <si>
    <t>UNIT</t>
  </si>
  <si>
    <t>QTY</t>
  </si>
  <si>
    <t>MAT</t>
  </si>
  <si>
    <t>INSTAL</t>
  </si>
  <si>
    <t>RATE</t>
  </si>
  <si>
    <t>TOTAL (RANDS)</t>
  </si>
  <si>
    <t xml:space="preserve">General </t>
  </si>
  <si>
    <t>Permits and Notices</t>
  </si>
  <si>
    <t>Environmental Requirements</t>
  </si>
  <si>
    <t>Site Establishment</t>
  </si>
  <si>
    <t>OHS Act Requirements</t>
  </si>
  <si>
    <t>Specification and Quality Requirements</t>
  </si>
  <si>
    <t>High Mast Designs</t>
  </si>
  <si>
    <t xml:space="preserve"> As-Built Drawings</t>
  </si>
  <si>
    <t>sum</t>
  </si>
  <si>
    <t>Allow for obtaining all necessary permits and giving of notices and cooperation with other trades as well as the erection of an MIG sign board</t>
  </si>
  <si>
    <t>Compliance with Environmental Requirements</t>
  </si>
  <si>
    <t>Compliance to SANS standards, codes, regulations and Client Quality Requirements</t>
  </si>
  <si>
    <t>Allow for the submission of approved foundation design and pole design. Designs to be approved by a Professional Registered Engineer</t>
  </si>
  <si>
    <t>Allow for compilation and submission of As-Built drawings</t>
  </si>
  <si>
    <t>SUBTOTAL CARRIED FORWARD TO ITEM 1 OF SUMMARY</t>
  </si>
  <si>
    <t>Mast Foundation</t>
  </si>
  <si>
    <t>2.1.1</t>
  </si>
  <si>
    <t>2.1.2</t>
  </si>
  <si>
    <t>Additional excavations required for deeper foundations being necessary due to soil conditions or any other reason, pickable soil</t>
  </si>
  <si>
    <t>Additional rate for excavation in soft rock</t>
  </si>
  <si>
    <t>Additional rate for excavation in hard rock</t>
  </si>
  <si>
    <t>Additional rate for blasting</t>
  </si>
  <si>
    <t>Additional rate for in-site concrete (weak mix MPA at 25 days) required to backfill additional excavations for foundations</t>
  </si>
  <si>
    <t>Rate</t>
  </si>
  <si>
    <r>
      <t>m</t>
    </r>
    <r>
      <rPr>
        <vertAlign val="superscript"/>
        <sz val="9"/>
        <color theme="1"/>
        <rFont val="Calibri"/>
        <family val="2"/>
        <scheme val="minor"/>
      </rPr>
      <t>3</t>
    </r>
  </si>
  <si>
    <t>each</t>
  </si>
  <si>
    <t>SUBTOTAL CARRIED FORWARD TO ITEM 2 OF SUMMARY</t>
  </si>
  <si>
    <t>SUBTOTAL CARRIED FORWARD TO ITEM 3 OF SUMMARY</t>
  </si>
  <si>
    <t>Supply poles as per specification complete with headframe, luminaire carriage, accessories, distribution board (complete with switchgear, surge protection equipment, appropriately rated MCB's, meter, and splitter, appropriately rated contactor), terminal box, elec cables, photocell, mast cables, etc (excluding the luminaires)</t>
  </si>
  <si>
    <t>Transport and delivery of masts and equipment to site</t>
  </si>
  <si>
    <t>Lifting and Erection of the masts using a crane</t>
  </si>
  <si>
    <t>Assembly and Erection of masts</t>
  </si>
  <si>
    <t xml:space="preserve">Supply, install and connect 2 x 16mm x 1200m earthing rods with 2 x 70mm3 copper wire with brass clamps per mast </t>
  </si>
  <si>
    <t>4.1.1</t>
  </si>
  <si>
    <t>Cable</t>
  </si>
  <si>
    <t>m</t>
  </si>
  <si>
    <t>4.1.2</t>
  </si>
  <si>
    <t>Joint</t>
  </si>
  <si>
    <t>Determination of soil resistivity before and after installation of aerthing rods. Submit results of resistivity tests to Client</t>
  </si>
  <si>
    <t>Rate for supplying additional earthing rod to achieve less resistance if instructed by the Engineer</t>
  </si>
  <si>
    <t>Excavate and backfill trench 600mm wide x 600mm deep x 20m long (LI: Labour-Intensively) in the following soil conditions</t>
  </si>
  <si>
    <t>4.4.1</t>
  </si>
  <si>
    <t>4.4.2</t>
  </si>
  <si>
    <t>4.4.3</t>
  </si>
  <si>
    <t>Soft rock</t>
  </si>
  <si>
    <t>Hard rock</t>
  </si>
  <si>
    <t>4.51.</t>
  </si>
  <si>
    <t>4.5.2</t>
  </si>
  <si>
    <t>4.5.3</t>
  </si>
  <si>
    <t>Termination</t>
  </si>
  <si>
    <t>4.8.1</t>
  </si>
  <si>
    <t>Supply and install pole top box complete with</t>
  </si>
  <si>
    <t>Supply and install termination from MCCB in pole top box to ABC</t>
  </si>
  <si>
    <t>4.8.2</t>
  </si>
  <si>
    <t>4.8.3</t>
  </si>
  <si>
    <t>Supply and install 32mm dia x 2m long galvanised conduits for protection of cable at pole</t>
  </si>
  <si>
    <t>SUBTOTAL CARRIED FORWARD TO ITEM 4 OF SUMMARY</t>
  </si>
  <si>
    <t>Electrical Testing</t>
  </si>
  <si>
    <t>5.1.1</t>
  </si>
  <si>
    <t>5.1.2</t>
  </si>
  <si>
    <t>5.1.3</t>
  </si>
  <si>
    <t>5.2.1</t>
  </si>
  <si>
    <t>5.2.2</t>
  </si>
  <si>
    <t>5.2.3</t>
  </si>
  <si>
    <t>5.3.1</t>
  </si>
  <si>
    <t>Servicing Equipment</t>
  </si>
  <si>
    <t>Provisional Sums and Miscellaneous Work</t>
  </si>
  <si>
    <t>Supply all test equipment and labour for testing, commissioning and adjustments of the final installation as well as being in attendance and giving assistance for any inspection and tests the engineer may call for</t>
  </si>
  <si>
    <t>Supply of 5m x 4 core x 2.5mm2 flexible cable with male and female fittings for testing of high mast in the lowered position</t>
  </si>
  <si>
    <t>Allow for the issuing and submission of a Certificate of Compliance and a Certificate of Completion</t>
  </si>
  <si>
    <t>Single drum winch complete with stainless steel rope and winch handle</t>
  </si>
  <si>
    <t>Test lead - in order to test operation of lights if mast is lowered</t>
  </si>
  <si>
    <t>Hydraulic powertool with remote control</t>
  </si>
  <si>
    <t>TENDERED AMOUNT</t>
  </si>
  <si>
    <t>BILL NO. 1:</t>
  </si>
  <si>
    <t>BILL NO. 2:</t>
  </si>
  <si>
    <t>BILL NO. 3:</t>
  </si>
  <si>
    <t>BILL NO. 4:</t>
  </si>
  <si>
    <t>BILL NO. 5:</t>
  </si>
  <si>
    <t>PRELIMINARY AND GENERAL</t>
  </si>
  <si>
    <t>HIGH MAST FOUNDATIONS</t>
  </si>
  <si>
    <t>HIGH MAST INSTALLATION</t>
  </si>
  <si>
    <t>EARTHING AND CONNECTION OF MASTS</t>
  </si>
  <si>
    <t>ELECTRICAL TESTING AND SERVICING EQUIPMENT</t>
  </si>
  <si>
    <t>Sub Total Brought Forward From 1</t>
  </si>
  <si>
    <t>Sub Total Brought Forward From 2</t>
  </si>
  <si>
    <t>Sub Total Brought Forward From 3</t>
  </si>
  <si>
    <t>Sub Total Brought Forward From 4</t>
  </si>
  <si>
    <t>Sub Total Brought Forward From 5</t>
  </si>
  <si>
    <t>SUB TOTAL 1</t>
  </si>
  <si>
    <t>ADD CONTINGENCY @ 10%</t>
  </si>
  <si>
    <t>SUB TOTAL 2</t>
  </si>
  <si>
    <t>R</t>
  </si>
  <si>
    <t>Allow for complying with all special preliminary &amp; general conditions of contract and labour requirements for attending all inspections and site meetings and for providing all works and services for which no specific items are listed in the schedule of quantities. This is for all time-related, value related and fixed P's &amp; G's.</t>
  </si>
  <si>
    <t>Allowance for Eskom Connections</t>
  </si>
  <si>
    <t>TOTAL  AMOUNT INCLUDING VAT</t>
  </si>
  <si>
    <t>ADD VAT @ 15%</t>
  </si>
  <si>
    <t>Allow for compliance with the OHS Act and Construction Regulations to include a Safety File and Risk Assesment for the project</t>
  </si>
  <si>
    <t>Allow for the issuing and submission of Certificate of Compliance for the High Mast Poles in accordance with the Pole Design as signed off by the Professional Engineer</t>
  </si>
  <si>
    <t>1.10</t>
  </si>
  <si>
    <t>AMOUNT (RANDS)</t>
  </si>
  <si>
    <t>Allow for site establishment for providing and erecting a site office, all associated services and for storage of plant materials and equipment including protection thereof, and erection of Contractor’s Name Board.</t>
  </si>
  <si>
    <t>Allow for training of one community member in Environmental Management, a 1 day course</t>
  </si>
  <si>
    <t>Community Liaison Officer and PSC</t>
  </si>
  <si>
    <t>Provisional amount for Community Liaison Officer for the duration of the contract (5 months) at R4, 500.00 per month and 5 PSC Members at R300 per sitting</t>
  </si>
  <si>
    <t>Personal Protective Equipment</t>
  </si>
  <si>
    <t>Allowance for the supply of Personal Protective Equipment (PPE) (2 people per high Mast Light)</t>
  </si>
  <si>
    <t>Digging of Foundation holes up to 3.8m diameter (12m3 for each hole) (LI: Labour-Intensively)</t>
  </si>
  <si>
    <t>Determine the actual soil bearing pressure on site and issue and submit Soil Test Results</t>
  </si>
  <si>
    <t>2.1.3</t>
  </si>
  <si>
    <t xml:space="preserve">Supply all building material and construction for mast foundations (complete with reinforcing bolt coverage and nuts/bolts, and concrete including Cube Test Certificates) including excavation </t>
  </si>
  <si>
    <t>2.1.4</t>
  </si>
  <si>
    <t>Issuing of a professional structural engineering certificate in terms of engineering act of 2000 (Issued by ECSA registered person) certifying that the foundations have been constructed in accordance with the Engineer's Specifications</t>
  </si>
  <si>
    <t>2.1.5</t>
  </si>
  <si>
    <t>Backfilling of holes and compacting (LI: Labour-Intensively), including compaction and cleaning up)</t>
  </si>
  <si>
    <t>Management fee for sub-contracting foundations not exceeding 15% of item 2.1.1 – 2.1.3 above (to be claimed if foundations are subcontracted to a local company)</t>
  </si>
  <si>
    <t>Rate Only</t>
  </si>
  <si>
    <t>Pickable soil (Allow 10m3 per Light)</t>
  </si>
  <si>
    <t>Allowance for the supply only of material and equipment</t>
  </si>
  <si>
    <t>Make the following allowances for pricing of
variations for which no rates have been included
elsewhere in the Bill of Quantities</t>
  </si>
  <si>
    <t>5.3.2</t>
  </si>
  <si>
    <t>Handling Fee on net invoice cost of material and
equipment referred to in 5.3.1 above</t>
  </si>
  <si>
    <t>5.3.3</t>
  </si>
  <si>
    <t>LOT</t>
  </si>
  <si>
    <t>%</t>
  </si>
  <si>
    <t xml:space="preserve">BILL NO. 1: PRELIMINARIES AND GENERAL [NTSWANALEMETSING]  </t>
  </si>
  <si>
    <t>Supply and delivery to site, secure luminaires carriage,
connect to supply, a total of 9 x (212W to 280W) LED luminaires per mast equivalent to 400W HPS</t>
  </si>
  <si>
    <r>
      <t>Supply and install cable, 16mm</t>
    </r>
    <r>
      <rPr>
        <vertAlign val="superscript"/>
        <sz val="9"/>
        <color rgb="FF000000"/>
        <rFont val="Calibri"/>
        <family val="2"/>
        <scheme val="minor"/>
      </rPr>
      <t>2</t>
    </r>
    <r>
      <rPr>
        <sz val="9"/>
        <color rgb="FF000000"/>
        <rFont val="Calibri"/>
        <family val="2"/>
        <scheme val="minor"/>
      </rPr>
      <t xml:space="preserve">  x 4C PVC SWA PVC (Allow 40m per Light)</t>
    </r>
  </si>
  <si>
    <r>
      <t>Supply and install  16mm</t>
    </r>
    <r>
      <rPr>
        <vertAlign val="superscript"/>
        <sz val="9"/>
        <color rgb="FF000000"/>
        <rFont val="Calibri"/>
        <family val="2"/>
        <scheme val="minor"/>
      </rPr>
      <t>2</t>
    </r>
    <r>
      <rPr>
        <sz val="9"/>
        <color rgb="FF000000"/>
        <rFont val="Calibri"/>
        <family val="2"/>
        <scheme val="minor"/>
      </rPr>
      <t xml:space="preserve">  cable and terminations to pole top box and high mast</t>
    </r>
  </si>
  <si>
    <t>BILL SUMMARY [NTSWANALEMETSING]</t>
  </si>
  <si>
    <t>BILL NO. 5: ELECTRICAL TESTING AND SERVICING EQUIPMENT [NTSWANALEMETSING]</t>
  </si>
  <si>
    <t>BILL NO. 4: EARTHING AND CONNECTION OF HIGH MASTS [NTSWANALEMETSING]</t>
  </si>
  <si>
    <t>BILL NO. 3: HIGH MAST INSTALLATION [NTSWANALEMETSING]</t>
  </si>
  <si>
    <t>BILL NO. 2: HIGH MAST FOUNDATIONS [NTSWANALEMETSING]</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</si>
</sst>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quot;R&quot;* #,##0.00_);_(&quot;R&quot;* \(#,##0.00\);_(&quot;R&quot;* &quot;-&quot;??_);_(@_)"/>
    <numFmt numFmtId="165" formatCode="_-[$R-432]* #,##0.00_-;\-[$R-432]* #,##0.00_-;_-[$R-432]* &quot;-&quot;??_-;_-@_-"/>
  </numFmts>
  <fonts count="13" x14ac:knownFonts="1">
    <font>
      <sz val="11"/>
      <color theme="1"/>
      <name val="Calibri"/>
      <family val="2"/>
      <scheme val="minor"/>
    </font>
    <font>
      <sz val="9"/>
      <color theme="1"/>
      <name val="Calibri"/>
      <family val="2"/>
      <scheme val="minor"/>
    </font>
    <font>
      <b/>
      <sz val="9"/>
      <color theme="1"/>
      <name val="Calibri"/>
      <family val="2"/>
      <scheme val="minor"/>
    </font>
    <font>
      <vertAlign val="superscript"/>
      <sz val="9"/>
      <color theme="1"/>
      <name val="Calibri"/>
      <family val="2"/>
      <scheme val="minor"/>
    </font>
    <font>
      <sz val="9"/>
      <color rgb="FF000000"/>
      <name val="Calibri"/>
      <family val="2"/>
      <scheme val="minor"/>
    </font>
    <font>
      <vertAlign val="superscript"/>
      <sz val="9"/>
      <color rgb="FF000000"/>
      <name val="Calibri"/>
      <family val="2"/>
      <scheme val="minor"/>
    </font>
    <font>
      <b/>
      <sz val="9"/>
      <color rgb="FF000000"/>
      <name val="Calibri"/>
      <family val="2"/>
      <scheme val="minor"/>
    </font>
    <font>
      <sz val="9"/>
      <name val="Calibri"/>
      <family val="2"/>
      <scheme val="minor"/>
    </font>
    <font>
      <u/>
      <sz val="11"/>
      <color theme="10"/>
      <name val="Calibri"/>
      <family val="2"/>
      <scheme val="minor"/>
    </font>
    <font>
      <u/>
      <sz val="11"/>
      <color theme="11"/>
      <name val="Calibri"/>
      <family val="2"/>
      <scheme val="minor"/>
    </font>
    <font>
      <sz val="8"/>
      <name val="Calibri"/>
      <family val="2"/>
      <scheme val="minor"/>
    </font>
    <font>
      <b/>
      <sz val="9"/>
      <name val="Calibri"/>
      <family val="2"/>
      <scheme val="minor"/>
    </font>
    <font>
      <b/>
      <strike/>
      <sz val="9"/>
      <color theme="1"/>
      <name val="Calibri"/>
      <family val="2"/>
      <scheme val="minor"/>
    </font>
  </fonts>
  <fills count="2">
    <fill>
      <patternFill patternType="none"/>
    </fill>
    <fill>
      <patternFill patternType="gray125"/>
    </fill>
  </fills>
  <borders count="15">
    <border>
      <left/>
      <right/>
      <top/>
      <bottom/>
      <diagonal/>
    </border>
    <border>
      <left style="medium">
        <color auto="1"/>
      </left>
      <right style="medium">
        <color auto="1"/>
      </right>
      <top style="medium">
        <color auto="1"/>
      </top>
      <bottom style="medium">
        <color auto="1"/>
      </bottom>
      <diagonal/>
    </border>
    <border>
      <left/>
      <right/>
      <top style="medium">
        <color auto="1"/>
      </top>
      <bottom/>
      <diagonal/>
    </border>
    <border>
      <left style="medium">
        <color auto="1"/>
      </left>
      <right/>
      <top/>
      <bottom/>
      <diagonal/>
    </border>
    <border>
      <left style="medium">
        <color auto="1"/>
      </left>
      <right/>
      <top/>
      <bottom style="medium">
        <color auto="1"/>
      </bottom>
      <diagonal/>
    </border>
    <border>
      <left/>
      <right/>
      <top/>
      <bottom style="medium">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medium">
        <color auto="1"/>
      </left>
      <right style="medium">
        <color auto="1"/>
      </right>
      <top/>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diagonal/>
    </border>
    <border>
      <left/>
      <right style="medium">
        <color auto="1"/>
      </right>
      <top/>
      <bottom style="medium">
        <color auto="1"/>
      </bottom>
      <diagonal/>
    </border>
    <border>
      <left/>
      <right style="medium">
        <color indexed="64"/>
      </right>
      <top/>
      <bottom/>
      <diagonal/>
    </border>
  </borders>
  <cellStyleXfs count="105">
    <xf numFmtId="0" fontId="0" fillId="0" borderId="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cellStyleXfs>
  <cellXfs count="93">
    <xf numFmtId="0" fontId="0" fillId="0" borderId="0" xfId="0"/>
    <xf numFmtId="0" fontId="1" fillId="0" borderId="0" xfId="0" applyFont="1"/>
    <xf numFmtId="0" fontId="1" fillId="0" borderId="0" xfId="0" applyFont="1" applyAlignment="1">
      <alignment wrapText="1"/>
    </xf>
    <xf numFmtId="0" fontId="2" fillId="0" borderId="0" xfId="0" applyFont="1" applyAlignment="1">
      <alignment wrapText="1"/>
    </xf>
    <xf numFmtId="0" fontId="1" fillId="0" borderId="0" xfId="0" applyFont="1" applyAlignment="1">
      <alignment horizontal="center" vertical="center"/>
    </xf>
    <xf numFmtId="0" fontId="2" fillId="0" borderId="0" xfId="0" applyFont="1" applyAlignment="1">
      <alignment horizontal="center" vertical="center"/>
    </xf>
    <xf numFmtId="0" fontId="2" fillId="0" borderId="0" xfId="0" applyFont="1"/>
    <xf numFmtId="0" fontId="1" fillId="0" borderId="0" xfId="0" applyFont="1" applyAlignment="1">
      <alignment horizontal="center" vertical="center" wrapText="1"/>
    </xf>
    <xf numFmtId="0" fontId="1" fillId="0" borderId="5" xfId="0" applyFont="1" applyBorder="1" applyAlignment="1">
      <alignment wrapText="1"/>
    </xf>
    <xf numFmtId="0" fontId="1" fillId="0" borderId="5" xfId="0" applyFont="1" applyBorder="1" applyAlignment="1">
      <alignment horizontal="center" vertical="center" wrapText="1"/>
    </xf>
    <xf numFmtId="0" fontId="1" fillId="0" borderId="8" xfId="0" applyFont="1" applyBorder="1" applyAlignment="1">
      <alignment horizontal="center" vertical="center"/>
    </xf>
    <xf numFmtId="0" fontId="1" fillId="0" borderId="8" xfId="0" applyFont="1" applyBorder="1" applyAlignment="1">
      <alignment horizontal="center" vertical="center" wrapText="1"/>
    </xf>
    <xf numFmtId="0" fontId="2" fillId="0" borderId="8" xfId="0" applyFont="1" applyBorder="1" applyAlignment="1">
      <alignment horizontal="center" vertical="center"/>
    </xf>
    <xf numFmtId="0" fontId="1" fillId="0" borderId="8" xfId="0" applyFont="1" applyBorder="1"/>
    <xf numFmtId="0" fontId="1" fillId="0" borderId="7" xfId="0" applyFont="1" applyBorder="1" applyAlignment="1">
      <alignment horizontal="center" vertical="center" wrapText="1"/>
    </xf>
    <xf numFmtId="0" fontId="1" fillId="0" borderId="0" xfId="0" applyFont="1" applyAlignment="1">
      <alignment horizontal="center"/>
    </xf>
    <xf numFmtId="0" fontId="1" fillId="0" borderId="8" xfId="0" applyFont="1" applyBorder="1" applyAlignment="1">
      <alignment horizontal="center"/>
    </xf>
    <xf numFmtId="0" fontId="1" fillId="0" borderId="7" xfId="0" applyFont="1" applyBorder="1" applyAlignment="1">
      <alignment horizontal="center"/>
    </xf>
    <xf numFmtId="0" fontId="2" fillId="0" borderId="0" xfId="0" applyFont="1" applyAlignment="1">
      <alignment horizontal="left"/>
    </xf>
    <xf numFmtId="0" fontId="2" fillId="0" borderId="1" xfId="0" applyFont="1" applyBorder="1" applyAlignment="1">
      <alignment horizontal="center" wrapText="1"/>
    </xf>
    <xf numFmtId="0" fontId="2" fillId="0" borderId="9" xfId="0" applyFont="1" applyBorder="1" applyAlignment="1">
      <alignment horizontal="left"/>
    </xf>
    <xf numFmtId="0" fontId="2" fillId="0" borderId="11" xfId="0" applyFont="1" applyBorder="1" applyAlignment="1">
      <alignment wrapText="1"/>
    </xf>
    <xf numFmtId="0" fontId="2" fillId="0" borderId="11" xfId="0" applyFont="1" applyBorder="1" applyAlignment="1">
      <alignment horizontal="center" vertical="center"/>
    </xf>
    <xf numFmtId="0" fontId="2" fillId="0" borderId="11" xfId="0" applyFont="1" applyBorder="1"/>
    <xf numFmtId="0" fontId="2" fillId="0" borderId="0" xfId="0" applyFont="1" applyAlignment="1">
      <alignment horizontal="left" vertical="top"/>
    </xf>
    <xf numFmtId="0" fontId="1" fillId="0" borderId="0" xfId="0" applyFont="1" applyAlignment="1">
      <alignment horizontal="center" vertical="top"/>
    </xf>
    <xf numFmtId="0" fontId="1" fillId="0" borderId="8" xfId="0" applyFont="1" applyBorder="1" applyAlignment="1">
      <alignment horizontal="center" vertical="top"/>
    </xf>
    <xf numFmtId="0" fontId="1" fillId="0" borderId="7" xfId="0" applyFont="1" applyBorder="1" applyAlignment="1">
      <alignment horizontal="center" vertical="top"/>
    </xf>
    <xf numFmtId="0" fontId="2" fillId="0" borderId="9" xfId="0" applyFont="1" applyBorder="1" applyAlignment="1">
      <alignment horizontal="left" vertical="top"/>
    </xf>
    <xf numFmtId="0" fontId="2" fillId="0" borderId="0" xfId="0" applyFont="1" applyAlignment="1">
      <alignment vertical="top" wrapText="1"/>
    </xf>
    <xf numFmtId="0" fontId="1" fillId="0" borderId="0" xfId="0" applyFont="1" applyAlignment="1">
      <alignment vertical="top" wrapText="1"/>
    </xf>
    <xf numFmtId="0" fontId="1" fillId="0" borderId="5" xfId="0" applyFont="1" applyBorder="1" applyAlignment="1">
      <alignment vertical="top" wrapText="1"/>
    </xf>
    <xf numFmtId="0" fontId="2" fillId="0" borderId="11" xfId="0" applyFont="1" applyBorder="1" applyAlignment="1">
      <alignment vertical="top" wrapText="1"/>
    </xf>
    <xf numFmtId="0" fontId="7" fillId="0" borderId="0" xfId="0" applyFont="1" applyAlignment="1">
      <alignment horizontal="center" vertical="center"/>
    </xf>
    <xf numFmtId="0" fontId="6" fillId="0" borderId="0" xfId="0" applyFont="1" applyAlignment="1">
      <alignment wrapText="1"/>
    </xf>
    <xf numFmtId="0" fontId="2" fillId="0" borderId="4" xfId="0" applyFont="1" applyBorder="1" applyAlignment="1">
      <alignment horizontal="left" vertical="top"/>
    </xf>
    <xf numFmtId="0" fontId="2" fillId="0" borderId="5" xfId="0" applyFont="1" applyBorder="1" applyAlignment="1">
      <alignment vertical="top" wrapText="1"/>
    </xf>
    <xf numFmtId="0" fontId="2" fillId="0" borderId="5" xfId="0" applyFont="1" applyBorder="1" applyAlignment="1">
      <alignment horizontal="center" vertical="center"/>
    </xf>
    <xf numFmtId="0" fontId="2" fillId="0" borderId="0" xfId="0" applyFont="1" applyAlignment="1">
      <alignment horizontal="right" vertical="top" wrapText="1"/>
    </xf>
    <xf numFmtId="0" fontId="2" fillId="0" borderId="0" xfId="0" applyFont="1" applyAlignment="1">
      <alignment horizontal="center" vertical="center" wrapText="1"/>
    </xf>
    <xf numFmtId="0" fontId="1" fillId="0" borderId="0" xfId="0" applyFont="1" applyAlignment="1">
      <alignment horizontal="left" vertical="top"/>
    </xf>
    <xf numFmtId="0" fontId="1" fillId="0" borderId="3" xfId="0" applyFont="1" applyBorder="1" applyAlignment="1">
      <alignment horizontal="left" vertical="top"/>
    </xf>
    <xf numFmtId="4" fontId="2" fillId="0" borderId="0" xfId="0" applyNumberFormat="1" applyFont="1"/>
    <xf numFmtId="4" fontId="1" fillId="0" borderId="0" xfId="0" applyNumberFormat="1" applyFont="1"/>
    <xf numFmtId="4" fontId="1" fillId="0" borderId="8" xfId="0" applyNumberFormat="1" applyFont="1" applyBorder="1"/>
    <xf numFmtId="4" fontId="2" fillId="0" borderId="8" xfId="0" applyNumberFormat="1" applyFont="1" applyBorder="1"/>
    <xf numFmtId="4" fontId="1" fillId="0" borderId="8" xfId="0" applyNumberFormat="1" applyFont="1" applyBorder="1" applyAlignment="1">
      <alignment vertical="center"/>
    </xf>
    <xf numFmtId="4" fontId="2" fillId="0" borderId="8" xfId="0" applyNumberFormat="1" applyFont="1" applyBorder="1" applyAlignment="1">
      <alignment vertical="center"/>
    </xf>
    <xf numFmtId="4" fontId="1" fillId="0" borderId="7" xfId="0" applyNumberFormat="1" applyFont="1" applyBorder="1"/>
    <xf numFmtId="4" fontId="2" fillId="0" borderId="11" xfId="0" applyNumberFormat="1" applyFont="1" applyBorder="1"/>
    <xf numFmtId="4" fontId="1" fillId="0" borderId="8" xfId="0" quotePrefix="1" applyNumberFormat="1" applyFont="1" applyBorder="1" applyAlignment="1">
      <alignment horizontal="center"/>
    </xf>
    <xf numFmtId="4" fontId="1" fillId="0" borderId="0" xfId="0" applyNumberFormat="1" applyFont="1" applyAlignment="1">
      <alignment horizontal="center" vertical="center"/>
    </xf>
    <xf numFmtId="4" fontId="2" fillId="0" borderId="1" xfId="0" applyNumberFormat="1" applyFont="1" applyBorder="1" applyAlignment="1">
      <alignment horizontal="center" vertical="center"/>
    </xf>
    <xf numFmtId="4" fontId="2" fillId="0" borderId="7" xfId="0" applyNumberFormat="1" applyFont="1" applyBorder="1" applyAlignment="1">
      <alignment horizontal="center" vertical="center"/>
    </xf>
    <xf numFmtId="4" fontId="1" fillId="0" borderId="14" xfId="0" applyNumberFormat="1" applyFont="1" applyBorder="1"/>
    <xf numFmtId="4" fontId="2" fillId="0" borderId="14" xfId="0" applyNumberFormat="1" applyFont="1" applyBorder="1"/>
    <xf numFmtId="4" fontId="1" fillId="0" borderId="14" xfId="0" applyNumberFormat="1" applyFont="1" applyBorder="1" applyAlignment="1">
      <alignment vertical="center"/>
    </xf>
    <xf numFmtId="4" fontId="2" fillId="0" borderId="14" xfId="0" applyNumberFormat="1" applyFont="1" applyBorder="1" applyAlignment="1">
      <alignment vertical="center"/>
    </xf>
    <xf numFmtId="4" fontId="1" fillId="0" borderId="13" xfId="0" applyNumberFormat="1" applyFont="1" applyBorder="1"/>
    <xf numFmtId="0" fontId="4" fillId="0" borderId="0" xfId="0" applyFont="1" applyAlignment="1">
      <alignment wrapText="1"/>
    </xf>
    <xf numFmtId="0" fontId="1" fillId="0" borderId="14" xfId="0" applyFont="1" applyBorder="1"/>
    <xf numFmtId="49" fontId="1" fillId="0" borderId="8" xfId="0" applyNumberFormat="1" applyFont="1" applyBorder="1" applyAlignment="1">
      <alignment horizontal="center"/>
    </xf>
    <xf numFmtId="165" fontId="1" fillId="0" borderId="14" xfId="0" applyNumberFormat="1" applyFont="1" applyBorder="1"/>
    <xf numFmtId="165" fontId="1" fillId="0" borderId="14" xfId="0" applyNumberFormat="1" applyFont="1" applyBorder="1" applyAlignment="1">
      <alignment vertical="center"/>
    </xf>
    <xf numFmtId="165" fontId="2" fillId="0" borderId="14" xfId="0" applyNumberFormat="1" applyFont="1" applyBorder="1" applyAlignment="1">
      <alignment vertical="center"/>
    </xf>
    <xf numFmtId="165" fontId="2" fillId="0" borderId="1" xfId="0" applyNumberFormat="1" applyFont="1" applyBorder="1"/>
    <xf numFmtId="165" fontId="1" fillId="0" borderId="8" xfId="0" applyNumberFormat="1" applyFont="1" applyBorder="1" applyAlignment="1">
      <alignment horizontal="center" vertical="center" wrapText="1"/>
    </xf>
    <xf numFmtId="165" fontId="1" fillId="0" borderId="8" xfId="0" applyNumberFormat="1" applyFont="1" applyBorder="1" applyAlignment="1">
      <alignment horizontal="center" vertical="center"/>
    </xf>
    <xf numFmtId="165" fontId="2" fillId="0" borderId="8" xfId="0" applyNumberFormat="1" applyFont="1" applyBorder="1" applyAlignment="1">
      <alignment horizontal="center" vertical="center"/>
    </xf>
    <xf numFmtId="165" fontId="2" fillId="0" borderId="8" xfId="0" applyNumberFormat="1" applyFont="1" applyBorder="1" applyAlignment="1">
      <alignment horizontal="center" vertical="center" wrapText="1"/>
    </xf>
    <xf numFmtId="165" fontId="11" fillId="0" borderId="8" xfId="0" applyNumberFormat="1" applyFont="1" applyBorder="1" applyAlignment="1">
      <alignment horizontal="center" vertical="center"/>
    </xf>
    <xf numFmtId="165" fontId="12" fillId="0" borderId="8" xfId="0" applyNumberFormat="1" applyFont="1" applyBorder="1" applyAlignment="1">
      <alignment horizontal="center" vertical="center" wrapText="1"/>
    </xf>
    <xf numFmtId="164" fontId="1" fillId="0" borderId="8" xfId="0" applyNumberFormat="1" applyFont="1" applyBorder="1" applyAlignment="1">
      <alignment vertical="center"/>
    </xf>
    <xf numFmtId="164" fontId="1" fillId="0" borderId="14" xfId="0" applyNumberFormat="1" applyFont="1" applyBorder="1" applyAlignment="1">
      <alignment vertical="center"/>
    </xf>
    <xf numFmtId="164" fontId="2" fillId="0" borderId="8" xfId="0" applyNumberFormat="1" applyFont="1" applyBorder="1" applyAlignment="1">
      <alignment vertical="center"/>
    </xf>
    <xf numFmtId="164" fontId="2" fillId="0" borderId="14" xfId="0" applyNumberFormat="1" applyFont="1" applyBorder="1" applyAlignment="1">
      <alignment vertical="center"/>
    </xf>
    <xf numFmtId="164" fontId="1" fillId="0" borderId="7" xfId="0" applyNumberFormat="1" applyFont="1" applyBorder="1" applyAlignment="1">
      <alignment vertical="center"/>
    </xf>
    <xf numFmtId="164" fontId="1" fillId="0" borderId="8" xfId="0" applyNumberFormat="1" applyFont="1" applyBorder="1"/>
    <xf numFmtId="164" fontId="1" fillId="0" borderId="14" xfId="0" applyNumberFormat="1" applyFont="1" applyBorder="1"/>
    <xf numFmtId="164" fontId="2" fillId="0" borderId="8" xfId="0" applyNumberFormat="1" applyFont="1" applyBorder="1"/>
    <xf numFmtId="164" fontId="2" fillId="0" borderId="14" xfId="0" applyNumberFormat="1" applyFont="1" applyBorder="1"/>
    <xf numFmtId="164" fontId="1" fillId="0" borderId="7" xfId="0" applyNumberFormat="1" applyFont="1" applyBorder="1"/>
    <xf numFmtId="164" fontId="1" fillId="0" borderId="13" xfId="0" applyNumberFormat="1" applyFont="1" applyBorder="1"/>
    <xf numFmtId="0" fontId="2" fillId="0" borderId="12"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2"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2" xfId="0" applyFont="1" applyBorder="1" applyAlignment="1">
      <alignment horizontal="center" wrapText="1"/>
    </xf>
    <xf numFmtId="0" fontId="2" fillId="0" borderId="13" xfId="0" applyFont="1" applyBorder="1" applyAlignment="1">
      <alignment horizontal="center" wrapText="1"/>
    </xf>
  </cellXfs>
  <cellStyles count="105">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Followed Hyperlink" xfId="62" builtinId="9" hidden="1"/>
    <cellStyle name="Followed Hyperlink" xfId="64" builtinId="9" hidden="1"/>
    <cellStyle name="Followed Hyperlink" xfId="66" builtinId="9" hidden="1"/>
    <cellStyle name="Followed Hyperlink" xfId="68" builtinId="9" hidden="1"/>
    <cellStyle name="Followed Hyperlink" xfId="70" builtinId="9" hidden="1"/>
    <cellStyle name="Followed Hyperlink" xfId="72" builtinId="9" hidden="1"/>
    <cellStyle name="Followed Hyperlink" xfId="74" builtinId="9" hidden="1"/>
    <cellStyle name="Followed Hyperlink" xfId="76" builtinId="9" hidden="1"/>
    <cellStyle name="Followed Hyperlink" xfId="78" builtinId="9" hidden="1"/>
    <cellStyle name="Followed Hyperlink" xfId="80" builtinId="9" hidden="1"/>
    <cellStyle name="Followed Hyperlink" xfId="82" builtinId="9" hidden="1"/>
    <cellStyle name="Followed Hyperlink" xfId="84" builtinId="9" hidden="1"/>
    <cellStyle name="Followed Hyperlink" xfId="86" builtinId="9" hidden="1"/>
    <cellStyle name="Followed Hyperlink" xfId="88" builtinId="9" hidden="1"/>
    <cellStyle name="Followed Hyperlink" xfId="90" builtinId="9" hidden="1"/>
    <cellStyle name="Followed Hyperlink" xfId="92" builtinId="9" hidden="1"/>
    <cellStyle name="Followed Hyperlink" xfId="94" builtinId="9" hidden="1"/>
    <cellStyle name="Followed Hyperlink" xfId="96" builtinId="9" hidden="1"/>
    <cellStyle name="Followed Hyperlink" xfId="98" builtinId="9" hidden="1"/>
    <cellStyle name="Followed Hyperlink" xfId="100" builtinId="9" hidden="1"/>
    <cellStyle name="Followed Hyperlink" xfId="102" builtinId="9" hidden="1"/>
    <cellStyle name="Followed Hyperlink" xfId="104"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Hyperlink" xfId="65" builtinId="8" hidden="1"/>
    <cellStyle name="Hyperlink" xfId="67" builtinId="8" hidden="1"/>
    <cellStyle name="Hyperlink" xfId="69" builtinId="8" hidden="1"/>
    <cellStyle name="Hyperlink" xfId="71" builtinId="8" hidden="1"/>
    <cellStyle name="Hyperlink" xfId="73" builtinId="8" hidden="1"/>
    <cellStyle name="Hyperlink" xfId="75" builtinId="8" hidden="1"/>
    <cellStyle name="Hyperlink" xfId="77" builtinId="8" hidden="1"/>
    <cellStyle name="Hyperlink" xfId="79" builtinId="8" hidden="1"/>
    <cellStyle name="Hyperlink" xfId="81" builtinId="8" hidden="1"/>
    <cellStyle name="Hyperlink" xfId="83" builtinId="8" hidden="1"/>
    <cellStyle name="Hyperlink" xfId="85" builtinId="8" hidden="1"/>
    <cellStyle name="Hyperlink" xfId="87" builtinId="8" hidden="1"/>
    <cellStyle name="Hyperlink" xfId="89" builtinId="8" hidden="1"/>
    <cellStyle name="Hyperlink" xfId="91" builtinId="8" hidden="1"/>
    <cellStyle name="Hyperlink" xfId="93" builtinId="8" hidden="1"/>
    <cellStyle name="Hyperlink" xfId="95" builtinId="8" hidden="1"/>
    <cellStyle name="Hyperlink" xfId="97" builtinId="8" hidden="1"/>
    <cellStyle name="Hyperlink" xfId="99" builtinId="8" hidden="1"/>
    <cellStyle name="Hyperlink" xfId="101" builtinId="8" hidden="1"/>
    <cellStyle name="Hyperlink" xfId="103" builtinId="8" hidden="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7"/>
  <sheetViews>
    <sheetView tabSelected="1" view="pageBreakPreview" topLeftCell="A9" zoomScale="150" zoomScaleNormal="150" zoomScaleSheetLayoutView="150" zoomScalePageLayoutView="150" workbookViewId="0">
      <selection activeCell="H17" sqref="H17"/>
    </sheetView>
  </sheetViews>
  <sheetFormatPr defaultColWidth="8.7109375" defaultRowHeight="12" x14ac:dyDescent="0.2"/>
  <cols>
    <col min="1" max="1" width="6.42578125" style="15" customWidth="1"/>
    <col min="2" max="2" width="33.7109375" style="2" customWidth="1"/>
    <col min="3" max="4" width="6.7109375" style="4" customWidth="1"/>
    <col min="5" max="7" width="8.7109375" style="1"/>
    <col min="8" max="8" width="13.42578125" style="1" bestFit="1" customWidth="1"/>
    <col min="9" max="16384" width="8.7109375" style="1"/>
  </cols>
  <sheetData>
    <row r="1" spans="1:8" s="6" customFormat="1" x14ac:dyDescent="0.25">
      <c r="A1" s="18" t="s">
        <v>133</v>
      </c>
      <c r="B1" s="3"/>
      <c r="C1" s="5"/>
      <c r="D1" s="5"/>
    </row>
    <row r="2" spans="1:8" ht="12.6" thickBot="1" x14ac:dyDescent="0.3"/>
    <row r="3" spans="1:8" s="3" customFormat="1" ht="27" customHeight="1" thickBot="1" x14ac:dyDescent="0.25">
      <c r="A3" s="87" t="s">
        <v>0</v>
      </c>
      <c r="B3" s="87" t="s">
        <v>1</v>
      </c>
      <c r="C3" s="87" t="s">
        <v>2</v>
      </c>
      <c r="D3" s="89" t="s">
        <v>3</v>
      </c>
      <c r="E3" s="85" t="s">
        <v>6</v>
      </c>
      <c r="F3" s="86"/>
      <c r="G3" s="87" t="s">
        <v>7</v>
      </c>
      <c r="H3" s="83" t="s">
        <v>108</v>
      </c>
    </row>
    <row r="4" spans="1:8" s="3" customFormat="1" ht="15" customHeight="1" thickBot="1" x14ac:dyDescent="0.25">
      <c r="A4" s="88"/>
      <c r="B4" s="88"/>
      <c r="C4" s="88"/>
      <c r="D4" s="90"/>
      <c r="E4" s="19" t="s">
        <v>4</v>
      </c>
      <c r="F4" s="19" t="s">
        <v>5</v>
      </c>
      <c r="G4" s="88"/>
      <c r="H4" s="84"/>
    </row>
    <row r="5" spans="1:8" x14ac:dyDescent="0.25">
      <c r="A5" s="16">
        <v>1.1000000000000001</v>
      </c>
      <c r="B5" s="3" t="s">
        <v>8</v>
      </c>
      <c r="C5" s="10"/>
      <c r="E5" s="13"/>
      <c r="F5" s="13"/>
      <c r="G5" s="60"/>
      <c r="H5" s="60"/>
    </row>
    <row r="6" spans="1:8" ht="84" customHeight="1" x14ac:dyDescent="0.25">
      <c r="A6" s="16"/>
      <c r="B6" s="2" t="s">
        <v>101</v>
      </c>
      <c r="C6" s="11" t="s">
        <v>16</v>
      </c>
      <c r="D6" s="7">
        <v>1</v>
      </c>
      <c r="E6" s="72"/>
      <c r="F6" s="72"/>
      <c r="G6" s="73">
        <f>E6+F6</f>
        <v>0</v>
      </c>
      <c r="H6" s="73">
        <f>G6*D6</f>
        <v>0</v>
      </c>
    </row>
    <row r="7" spans="1:8" ht="7.5" customHeight="1" x14ac:dyDescent="0.25">
      <c r="A7" s="16"/>
      <c r="C7" s="10"/>
      <c r="E7" s="72"/>
      <c r="F7" s="72"/>
      <c r="G7" s="73"/>
      <c r="H7" s="73"/>
    </row>
    <row r="8" spans="1:8" s="6" customFormat="1" x14ac:dyDescent="0.25">
      <c r="A8" s="16">
        <v>1.2</v>
      </c>
      <c r="B8" s="3" t="s">
        <v>11</v>
      </c>
      <c r="C8" s="12"/>
      <c r="D8" s="5"/>
      <c r="E8" s="74"/>
      <c r="F8" s="74"/>
      <c r="G8" s="75"/>
      <c r="H8" s="73"/>
    </row>
    <row r="9" spans="1:8" ht="55.15" customHeight="1" x14ac:dyDescent="0.2">
      <c r="A9" s="16"/>
      <c r="B9" s="2" t="s">
        <v>109</v>
      </c>
      <c r="C9" s="11" t="s">
        <v>16</v>
      </c>
      <c r="D9" s="7">
        <v>1</v>
      </c>
      <c r="E9" s="72"/>
      <c r="F9" s="72"/>
      <c r="G9" s="73">
        <f>E9+F9</f>
        <v>0</v>
      </c>
      <c r="H9" s="73">
        <f>G9*D9</f>
        <v>0</v>
      </c>
    </row>
    <row r="10" spans="1:8" ht="7.5" customHeight="1" x14ac:dyDescent="0.25">
      <c r="A10" s="16"/>
      <c r="C10" s="10"/>
      <c r="E10" s="72"/>
      <c r="F10" s="72"/>
      <c r="G10" s="73"/>
      <c r="H10" s="73"/>
    </row>
    <row r="11" spans="1:8" s="6" customFormat="1" x14ac:dyDescent="0.25">
      <c r="A11" s="16">
        <v>1.3</v>
      </c>
      <c r="B11" s="3" t="s">
        <v>9</v>
      </c>
      <c r="C11" s="12"/>
      <c r="D11" s="5"/>
      <c r="E11" s="74"/>
      <c r="F11" s="74"/>
      <c r="G11" s="75"/>
      <c r="H11" s="73"/>
    </row>
    <row r="12" spans="1:8" ht="48.75" customHeight="1" x14ac:dyDescent="0.25">
      <c r="A12" s="16"/>
      <c r="B12" s="2" t="s">
        <v>17</v>
      </c>
      <c r="C12" s="11" t="s">
        <v>16</v>
      </c>
      <c r="D12" s="7">
        <v>1</v>
      </c>
      <c r="E12" s="72"/>
      <c r="F12" s="72"/>
      <c r="G12" s="73">
        <f>E12+F12</f>
        <v>0</v>
      </c>
      <c r="H12" s="73">
        <f>G12*D12</f>
        <v>0</v>
      </c>
    </row>
    <row r="13" spans="1:8" ht="7.5" customHeight="1" x14ac:dyDescent="0.25">
      <c r="A13" s="16"/>
      <c r="C13" s="10"/>
      <c r="E13" s="72"/>
      <c r="F13" s="72"/>
      <c r="G13" s="73"/>
      <c r="H13" s="73"/>
    </row>
    <row r="14" spans="1:8" s="6" customFormat="1" x14ac:dyDescent="0.25">
      <c r="A14" s="16">
        <v>1.4</v>
      </c>
      <c r="B14" s="3" t="s">
        <v>10</v>
      </c>
      <c r="C14" s="12"/>
      <c r="D14" s="5"/>
      <c r="E14" s="74"/>
      <c r="F14" s="74"/>
      <c r="G14" s="75"/>
      <c r="H14" s="73"/>
    </row>
    <row r="15" spans="1:8" ht="12" customHeight="1" x14ac:dyDescent="0.25">
      <c r="A15" s="16"/>
      <c r="B15" s="2" t="s">
        <v>18</v>
      </c>
      <c r="C15" s="11" t="s">
        <v>16</v>
      </c>
      <c r="D15" s="7">
        <v>1</v>
      </c>
      <c r="E15" s="72"/>
      <c r="F15" s="72"/>
      <c r="G15" s="73">
        <f>E15+F15</f>
        <v>0</v>
      </c>
      <c r="H15" s="73">
        <f>G15*D15</f>
        <v>0</v>
      </c>
    </row>
    <row r="16" spans="1:8" ht="12" customHeight="1" x14ac:dyDescent="0.25">
      <c r="A16" s="16"/>
      <c r="C16" s="11"/>
      <c r="D16" s="7"/>
      <c r="E16" s="72"/>
      <c r="F16" s="72"/>
      <c r="G16" s="73"/>
      <c r="H16" s="73"/>
    </row>
    <row r="17" spans="1:8" ht="27" customHeight="1" x14ac:dyDescent="0.25">
      <c r="A17" s="16"/>
      <c r="B17" s="2" t="s">
        <v>110</v>
      </c>
      <c r="C17" s="11" t="s">
        <v>16</v>
      </c>
      <c r="D17" s="7">
        <v>1</v>
      </c>
      <c r="E17" s="72"/>
      <c r="F17" s="72"/>
      <c r="G17" s="73">
        <f>E17+F17</f>
        <v>0</v>
      </c>
      <c r="H17" s="73">
        <f>G17*D17</f>
        <v>0</v>
      </c>
    </row>
    <row r="18" spans="1:8" ht="7.5" customHeight="1" x14ac:dyDescent="0.25">
      <c r="A18" s="16"/>
      <c r="C18" s="10"/>
      <c r="E18" s="72"/>
      <c r="F18" s="72"/>
      <c r="G18" s="73"/>
      <c r="H18" s="73"/>
    </row>
    <row r="19" spans="1:8" s="6" customFormat="1" x14ac:dyDescent="0.25">
      <c r="A19" s="16">
        <v>1.5</v>
      </c>
      <c r="B19" s="3" t="s">
        <v>12</v>
      </c>
      <c r="C19" s="12"/>
      <c r="D19" s="5"/>
      <c r="E19" s="74"/>
      <c r="F19" s="74"/>
      <c r="G19" s="75"/>
      <c r="H19" s="73"/>
    </row>
    <row r="20" spans="1:8" ht="37.5" customHeight="1" x14ac:dyDescent="0.25">
      <c r="A20" s="16"/>
      <c r="B20" s="2" t="s">
        <v>105</v>
      </c>
      <c r="C20" s="11" t="s">
        <v>16</v>
      </c>
      <c r="D20" s="7">
        <v>1</v>
      </c>
      <c r="E20" s="72"/>
      <c r="F20" s="72"/>
      <c r="G20" s="73">
        <f>E20+F20</f>
        <v>0</v>
      </c>
      <c r="H20" s="73">
        <f>G20*D20</f>
        <v>0</v>
      </c>
    </row>
    <row r="21" spans="1:8" ht="7.5" customHeight="1" x14ac:dyDescent="0.25">
      <c r="A21" s="16"/>
      <c r="C21" s="10"/>
      <c r="E21" s="72"/>
      <c r="F21" s="72"/>
      <c r="G21" s="73"/>
      <c r="H21" s="73"/>
    </row>
    <row r="22" spans="1:8" s="6" customFormat="1" x14ac:dyDescent="0.25">
      <c r="A22" s="16">
        <v>1.6</v>
      </c>
      <c r="B22" s="3" t="s">
        <v>13</v>
      </c>
      <c r="C22" s="12"/>
      <c r="D22" s="5"/>
      <c r="E22" s="74"/>
      <c r="F22" s="74"/>
      <c r="G22" s="75"/>
      <c r="H22" s="73"/>
    </row>
    <row r="23" spans="1:8" ht="24.75" customHeight="1" x14ac:dyDescent="0.25">
      <c r="A23" s="16"/>
      <c r="B23" s="2" t="s">
        <v>19</v>
      </c>
      <c r="C23" s="11" t="s">
        <v>16</v>
      </c>
      <c r="D23" s="7">
        <v>1</v>
      </c>
      <c r="E23" s="72"/>
      <c r="F23" s="72"/>
      <c r="G23" s="73">
        <f>E23+F23</f>
        <v>0</v>
      </c>
      <c r="H23" s="73">
        <f>G23*D23</f>
        <v>0</v>
      </c>
    </row>
    <row r="24" spans="1:8" ht="7.5" customHeight="1" x14ac:dyDescent="0.25">
      <c r="A24" s="16"/>
      <c r="C24" s="10"/>
      <c r="E24" s="72"/>
      <c r="F24" s="72"/>
      <c r="G24" s="73"/>
      <c r="H24" s="73"/>
    </row>
    <row r="25" spans="1:8" s="6" customFormat="1" ht="16.149999999999999" customHeight="1" x14ac:dyDescent="0.25">
      <c r="A25" s="16">
        <v>1.7</v>
      </c>
      <c r="B25" s="3" t="s">
        <v>14</v>
      </c>
      <c r="C25" s="12"/>
      <c r="D25" s="5"/>
      <c r="E25" s="74"/>
      <c r="F25" s="74"/>
      <c r="G25" s="75"/>
      <c r="H25" s="73"/>
    </row>
    <row r="26" spans="1:8" ht="39" customHeight="1" x14ac:dyDescent="0.25">
      <c r="A26" s="16"/>
      <c r="B26" s="2" t="s">
        <v>20</v>
      </c>
      <c r="C26" s="11" t="s">
        <v>16</v>
      </c>
      <c r="D26" s="7">
        <v>1</v>
      </c>
      <c r="E26" s="72"/>
      <c r="F26" s="72"/>
      <c r="G26" s="73">
        <f>E26+F26</f>
        <v>0</v>
      </c>
      <c r="H26" s="73">
        <f>G26*D26</f>
        <v>0</v>
      </c>
    </row>
    <row r="27" spans="1:8" ht="7.5" customHeight="1" x14ac:dyDescent="0.25">
      <c r="A27" s="16"/>
      <c r="C27" s="10"/>
      <c r="E27" s="72"/>
      <c r="F27" s="72"/>
      <c r="G27" s="73"/>
      <c r="H27" s="73"/>
    </row>
    <row r="28" spans="1:8" s="6" customFormat="1" x14ac:dyDescent="0.25">
      <c r="A28" s="16">
        <v>1.8</v>
      </c>
      <c r="B28" s="3" t="s">
        <v>15</v>
      </c>
      <c r="C28" s="12"/>
      <c r="D28" s="5"/>
      <c r="E28" s="74"/>
      <c r="F28" s="74"/>
      <c r="G28" s="75"/>
      <c r="H28" s="73"/>
    </row>
    <row r="29" spans="1:8" ht="24" x14ac:dyDescent="0.25">
      <c r="A29" s="16"/>
      <c r="B29" s="2" t="s">
        <v>21</v>
      </c>
      <c r="C29" s="11" t="s">
        <v>16</v>
      </c>
      <c r="D29" s="7">
        <v>1</v>
      </c>
      <c r="E29" s="72"/>
      <c r="F29" s="72"/>
      <c r="G29" s="73">
        <f>E29+F29</f>
        <v>0</v>
      </c>
      <c r="H29" s="73">
        <f>G29*D29</f>
        <v>0</v>
      </c>
    </row>
    <row r="30" spans="1:8" ht="7.5" customHeight="1" x14ac:dyDescent="0.25">
      <c r="A30" s="16"/>
      <c r="C30" s="10"/>
      <c r="E30" s="72"/>
      <c r="F30" s="72"/>
      <c r="G30" s="73"/>
      <c r="H30" s="73"/>
    </row>
    <row r="31" spans="1:8" s="6" customFormat="1" x14ac:dyDescent="0.25">
      <c r="A31" s="16">
        <v>1.9</v>
      </c>
      <c r="B31" s="3" t="s">
        <v>111</v>
      </c>
      <c r="C31" s="12"/>
      <c r="D31" s="5"/>
      <c r="E31" s="74"/>
      <c r="F31" s="74"/>
      <c r="G31" s="75"/>
      <c r="H31" s="73"/>
    </row>
    <row r="32" spans="1:8" s="6" customFormat="1" ht="7.5" customHeight="1" x14ac:dyDescent="0.25">
      <c r="A32" s="16"/>
      <c r="B32" s="3"/>
      <c r="C32" s="12"/>
      <c r="D32" s="5"/>
      <c r="E32" s="74"/>
      <c r="F32" s="74"/>
      <c r="G32" s="75"/>
      <c r="H32" s="73"/>
    </row>
    <row r="33" spans="1:8" s="6" customFormat="1" ht="40.9" customHeight="1" x14ac:dyDescent="0.25">
      <c r="A33" s="16"/>
      <c r="B33" s="2" t="s">
        <v>112</v>
      </c>
      <c r="C33" s="10" t="s">
        <v>16</v>
      </c>
      <c r="D33" s="4">
        <v>1</v>
      </c>
      <c r="E33" s="72"/>
      <c r="F33" s="72"/>
      <c r="G33" s="73"/>
      <c r="H33" s="73">
        <v>30000</v>
      </c>
    </row>
    <row r="34" spans="1:8" s="6" customFormat="1" ht="7.5" customHeight="1" x14ac:dyDescent="0.2">
      <c r="A34" s="16"/>
      <c r="B34" s="2"/>
      <c r="C34" s="10"/>
      <c r="D34" s="4"/>
      <c r="E34" s="72"/>
      <c r="F34" s="72"/>
      <c r="G34" s="73"/>
      <c r="H34" s="73"/>
    </row>
    <row r="35" spans="1:8" s="6" customFormat="1" x14ac:dyDescent="0.2">
      <c r="A35" s="61" t="s">
        <v>107</v>
      </c>
      <c r="B35" s="3" t="s">
        <v>113</v>
      </c>
      <c r="C35" s="10"/>
      <c r="D35" s="4"/>
      <c r="E35" s="72"/>
      <c r="F35" s="72"/>
      <c r="G35" s="73"/>
      <c r="H35" s="73"/>
    </row>
    <row r="36" spans="1:8" ht="37.5" customHeight="1" thickBot="1" x14ac:dyDescent="0.25">
      <c r="A36" s="17"/>
      <c r="B36" s="8" t="s">
        <v>114</v>
      </c>
      <c r="C36" s="14" t="s">
        <v>16</v>
      </c>
      <c r="D36" s="9">
        <v>1</v>
      </c>
      <c r="E36" s="76"/>
      <c r="F36" s="76"/>
      <c r="G36" s="73"/>
      <c r="H36" s="73">
        <v>6000</v>
      </c>
    </row>
    <row r="37" spans="1:8" s="6" customFormat="1" ht="12.75" thickBot="1" x14ac:dyDescent="0.25">
      <c r="A37" s="20" t="s">
        <v>22</v>
      </c>
      <c r="B37" s="21"/>
      <c r="C37" s="22"/>
      <c r="D37" s="22"/>
      <c r="E37" s="23"/>
      <c r="F37" s="23"/>
      <c r="G37" s="23"/>
      <c r="H37" s="65">
        <f>SUM(H6:H36)</f>
        <v>36000</v>
      </c>
    </row>
  </sheetData>
  <mergeCells count="7">
    <mergeCell ref="H3:H4"/>
    <mergeCell ref="E3:F3"/>
    <mergeCell ref="A3:A4"/>
    <mergeCell ref="B3:B4"/>
    <mergeCell ref="C3:C4"/>
    <mergeCell ref="D3:D4"/>
    <mergeCell ref="G3:G4"/>
  </mergeCells>
  <phoneticPr fontId="10" type="noConversion"/>
  <pageMargins left="0.7" right="0.7" top="0.75" bottom="0.75" header="0.3" footer="0.3"/>
  <pageSetup paperSize="9" orientation="portrait"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2"/>
  <sheetViews>
    <sheetView zoomScale="110" zoomScaleNormal="110" zoomScalePageLayoutView="150" workbookViewId="0"/>
  </sheetViews>
  <sheetFormatPr defaultColWidth="8.7109375" defaultRowHeight="12" x14ac:dyDescent="0.2"/>
  <cols>
    <col min="1" max="1" width="6.42578125" style="25" customWidth="1"/>
    <col min="2" max="2" width="33.7109375" style="30" customWidth="1"/>
    <col min="3" max="4" width="6.7109375" style="4" customWidth="1"/>
    <col min="5" max="6" width="8.7109375" style="43"/>
    <col min="7" max="7" width="10.140625" style="43" customWidth="1"/>
    <col min="8" max="16384" width="8.7109375" style="1"/>
  </cols>
  <sheetData>
    <row r="1" spans="1:8" s="6" customFormat="1" x14ac:dyDescent="0.25">
      <c r="A1" s="24" t="s">
        <v>141</v>
      </c>
      <c r="B1" s="29"/>
      <c r="C1" s="5"/>
      <c r="D1" s="5"/>
      <c r="E1" s="42"/>
      <c r="F1" s="42"/>
      <c r="G1" s="42"/>
    </row>
    <row r="2" spans="1:8" ht="12.6" thickBot="1" x14ac:dyDescent="0.3"/>
    <row r="3" spans="1:8" s="3" customFormat="1" ht="13.15" customHeight="1" thickBot="1" x14ac:dyDescent="0.25">
      <c r="A3" s="87" t="s">
        <v>0</v>
      </c>
      <c r="B3" s="87" t="s">
        <v>1</v>
      </c>
      <c r="C3" s="87" t="s">
        <v>2</v>
      </c>
      <c r="D3" s="89" t="s">
        <v>3</v>
      </c>
      <c r="E3" s="85" t="s">
        <v>6</v>
      </c>
      <c r="F3" s="86"/>
      <c r="G3" s="91" t="s">
        <v>7</v>
      </c>
      <c r="H3" s="91" t="s">
        <v>108</v>
      </c>
    </row>
    <row r="4" spans="1:8" s="3" customFormat="1" ht="12.75" thickBot="1" x14ac:dyDescent="0.25">
      <c r="A4" s="88"/>
      <c r="B4" s="88"/>
      <c r="C4" s="88"/>
      <c r="D4" s="90"/>
      <c r="E4" s="19" t="s">
        <v>4</v>
      </c>
      <c r="F4" s="19" t="s">
        <v>5</v>
      </c>
      <c r="G4" s="92"/>
      <c r="H4" s="92"/>
    </row>
    <row r="5" spans="1:8" x14ac:dyDescent="0.25">
      <c r="A5" s="26"/>
      <c r="B5" s="29"/>
      <c r="C5" s="10"/>
      <c r="E5" s="44"/>
      <c r="F5" s="44"/>
      <c r="G5" s="54"/>
      <c r="H5" s="54"/>
    </row>
    <row r="6" spans="1:8" x14ac:dyDescent="0.25">
      <c r="A6" s="26">
        <v>2.1</v>
      </c>
      <c r="B6" s="30" t="s">
        <v>23</v>
      </c>
      <c r="C6" s="11"/>
      <c r="D6" s="7"/>
      <c r="E6" s="44"/>
      <c r="F6" s="44"/>
      <c r="G6" s="54"/>
      <c r="H6" s="54"/>
    </row>
    <row r="7" spans="1:8" x14ac:dyDescent="0.25">
      <c r="A7" s="26"/>
      <c r="C7" s="10"/>
      <c r="E7" s="44"/>
      <c r="F7" s="44"/>
      <c r="G7" s="54"/>
      <c r="H7" s="54"/>
    </row>
    <row r="8" spans="1:8" ht="28.15" customHeight="1" x14ac:dyDescent="0.25">
      <c r="A8" s="26" t="s">
        <v>24</v>
      </c>
      <c r="B8" s="30" t="s">
        <v>115</v>
      </c>
      <c r="C8" s="10" t="s">
        <v>33</v>
      </c>
      <c r="D8" s="4">
        <v>3</v>
      </c>
      <c r="E8" s="77"/>
      <c r="F8" s="77"/>
      <c r="G8" s="78">
        <f>E8+F8</f>
        <v>0</v>
      </c>
      <c r="H8" s="78">
        <f>G8*D8</f>
        <v>0</v>
      </c>
    </row>
    <row r="9" spans="1:8" x14ac:dyDescent="0.25">
      <c r="A9" s="26"/>
      <c r="C9" s="11"/>
      <c r="D9" s="7"/>
      <c r="E9" s="77"/>
      <c r="F9" s="77"/>
      <c r="G9" s="78"/>
      <c r="H9" s="78"/>
    </row>
    <row r="10" spans="1:8" ht="24" x14ac:dyDescent="0.25">
      <c r="A10" s="26" t="s">
        <v>25</v>
      </c>
      <c r="B10" s="30" t="s">
        <v>116</v>
      </c>
      <c r="C10" s="10" t="s">
        <v>33</v>
      </c>
      <c r="D10" s="4">
        <v>3</v>
      </c>
      <c r="E10" s="77"/>
      <c r="F10" s="77"/>
      <c r="G10" s="78">
        <f>E10+F10</f>
        <v>0</v>
      </c>
      <c r="H10" s="78">
        <f t="shared" ref="H10:H19" si="0">G10*D10</f>
        <v>0</v>
      </c>
    </row>
    <row r="11" spans="1:8" x14ac:dyDescent="0.25">
      <c r="A11" s="26"/>
      <c r="C11" s="10"/>
      <c r="E11" s="77"/>
      <c r="F11" s="77"/>
      <c r="G11" s="78"/>
      <c r="H11" s="78"/>
    </row>
    <row r="12" spans="1:8" ht="60" x14ac:dyDescent="0.25">
      <c r="A12" s="26" t="s">
        <v>117</v>
      </c>
      <c r="B12" s="30" t="s">
        <v>118</v>
      </c>
      <c r="C12" s="10" t="s">
        <v>33</v>
      </c>
      <c r="D12" s="4">
        <v>3</v>
      </c>
      <c r="E12" s="77"/>
      <c r="F12" s="77"/>
      <c r="G12" s="78">
        <f>E12+F12</f>
        <v>0</v>
      </c>
      <c r="H12" s="78">
        <f t="shared" si="0"/>
        <v>0</v>
      </c>
    </row>
    <row r="13" spans="1:8" x14ac:dyDescent="0.25">
      <c r="A13" s="26"/>
      <c r="C13" s="10"/>
      <c r="E13" s="77"/>
      <c r="F13" s="77"/>
      <c r="G13" s="78"/>
      <c r="H13" s="78"/>
    </row>
    <row r="14" spans="1:8" ht="60" x14ac:dyDescent="0.25">
      <c r="A14" s="26" t="s">
        <v>119</v>
      </c>
      <c r="B14" s="30" t="s">
        <v>120</v>
      </c>
      <c r="C14" s="10" t="s">
        <v>33</v>
      </c>
      <c r="D14" s="4">
        <v>3</v>
      </c>
      <c r="E14" s="77"/>
      <c r="F14" s="77"/>
      <c r="G14" s="78">
        <f>E14+F14</f>
        <v>0</v>
      </c>
      <c r="H14" s="78">
        <f t="shared" si="0"/>
        <v>0</v>
      </c>
    </row>
    <row r="15" spans="1:8" x14ac:dyDescent="0.25">
      <c r="A15" s="26"/>
      <c r="C15" s="10"/>
      <c r="E15" s="77"/>
      <c r="F15" s="77"/>
      <c r="G15" s="78"/>
      <c r="H15" s="78"/>
    </row>
    <row r="16" spans="1:8" ht="36" x14ac:dyDescent="0.25">
      <c r="A16" s="26" t="s">
        <v>121</v>
      </c>
      <c r="B16" s="30" t="s">
        <v>122</v>
      </c>
      <c r="C16" s="10" t="s">
        <v>33</v>
      </c>
      <c r="D16" s="4">
        <v>3</v>
      </c>
      <c r="E16" s="77"/>
      <c r="F16" s="77"/>
      <c r="G16" s="78">
        <f>E16+F16</f>
        <v>0</v>
      </c>
      <c r="H16" s="78">
        <f t="shared" si="0"/>
        <v>0</v>
      </c>
    </row>
    <row r="17" spans="1:8" x14ac:dyDescent="0.25">
      <c r="A17" s="26"/>
      <c r="C17" s="10"/>
      <c r="E17" s="77"/>
      <c r="F17" s="77"/>
      <c r="G17" s="78"/>
      <c r="H17" s="78"/>
    </row>
    <row r="18" spans="1:8" s="6" customFormat="1" x14ac:dyDescent="0.25">
      <c r="A18" s="26"/>
      <c r="B18" s="29"/>
      <c r="C18" s="12"/>
      <c r="D18" s="5"/>
      <c r="E18" s="79"/>
      <c r="F18" s="79"/>
      <c r="G18" s="80"/>
      <c r="H18" s="78"/>
    </row>
    <row r="19" spans="1:8" ht="60" x14ac:dyDescent="0.2">
      <c r="A19" s="26">
        <v>2.2000000000000002</v>
      </c>
      <c r="B19" s="30" t="s">
        <v>123</v>
      </c>
      <c r="C19" s="11" t="s">
        <v>33</v>
      </c>
      <c r="D19" s="7">
        <v>3</v>
      </c>
      <c r="E19" s="77"/>
      <c r="F19" s="77"/>
      <c r="G19" s="78">
        <f>E19+F19</f>
        <v>0</v>
      </c>
      <c r="H19" s="78">
        <f t="shared" si="0"/>
        <v>0</v>
      </c>
    </row>
    <row r="20" spans="1:8" x14ac:dyDescent="0.2">
      <c r="A20" s="26"/>
      <c r="C20" s="10"/>
      <c r="E20" s="77"/>
      <c r="F20" s="77"/>
      <c r="G20" s="78"/>
      <c r="H20" s="78"/>
    </row>
    <row r="21" spans="1:8" ht="48" x14ac:dyDescent="0.2">
      <c r="A21" s="26">
        <v>2.2999999999999998</v>
      </c>
      <c r="B21" s="30" t="s">
        <v>26</v>
      </c>
      <c r="C21" s="10" t="s">
        <v>32</v>
      </c>
      <c r="D21" s="4" t="s">
        <v>31</v>
      </c>
      <c r="E21" s="72"/>
      <c r="F21" s="72"/>
      <c r="G21" s="78"/>
      <c r="H21" s="78" t="s">
        <v>124</v>
      </c>
    </row>
    <row r="22" spans="1:8" x14ac:dyDescent="0.2">
      <c r="A22" s="26"/>
      <c r="C22" s="10"/>
      <c r="D22" s="7"/>
      <c r="E22" s="72"/>
      <c r="F22" s="72"/>
      <c r="G22" s="73"/>
      <c r="H22" s="73"/>
    </row>
    <row r="23" spans="1:8" ht="16.5" customHeight="1" x14ac:dyDescent="0.2">
      <c r="A23" s="26">
        <v>2.4</v>
      </c>
      <c r="B23" s="30" t="s">
        <v>27</v>
      </c>
      <c r="C23" s="10" t="s">
        <v>32</v>
      </c>
      <c r="D23" s="4" t="s">
        <v>31</v>
      </c>
      <c r="E23" s="72"/>
      <c r="F23" s="72"/>
      <c r="G23" s="78"/>
      <c r="H23" s="78" t="s">
        <v>124</v>
      </c>
    </row>
    <row r="24" spans="1:8" x14ac:dyDescent="0.2">
      <c r="A24" s="26"/>
      <c r="C24" s="10"/>
      <c r="D24" s="7"/>
      <c r="E24" s="72"/>
      <c r="F24" s="72"/>
      <c r="G24" s="73"/>
      <c r="H24" s="73"/>
    </row>
    <row r="25" spans="1:8" ht="16.5" customHeight="1" x14ac:dyDescent="0.2">
      <c r="A25" s="26">
        <v>2.5</v>
      </c>
      <c r="B25" s="30" t="s">
        <v>28</v>
      </c>
      <c r="C25" s="10" t="s">
        <v>32</v>
      </c>
      <c r="D25" s="4" t="s">
        <v>31</v>
      </c>
      <c r="E25" s="72"/>
      <c r="F25" s="72"/>
      <c r="G25" s="78"/>
      <c r="H25" s="78" t="s">
        <v>124</v>
      </c>
    </row>
    <row r="26" spans="1:8" s="6" customFormat="1" x14ac:dyDescent="0.2">
      <c r="A26" s="26"/>
      <c r="B26" s="29"/>
      <c r="C26" s="10"/>
      <c r="D26" s="5"/>
      <c r="E26" s="74"/>
      <c r="F26" s="74"/>
      <c r="G26" s="75"/>
      <c r="H26" s="75"/>
    </row>
    <row r="27" spans="1:8" ht="14.25" x14ac:dyDescent="0.2">
      <c r="A27" s="26">
        <v>2.6</v>
      </c>
      <c r="B27" s="30" t="s">
        <v>29</v>
      </c>
      <c r="C27" s="10" t="s">
        <v>32</v>
      </c>
      <c r="D27" s="4" t="s">
        <v>31</v>
      </c>
      <c r="E27" s="72"/>
      <c r="F27" s="72"/>
      <c r="G27" s="78"/>
      <c r="H27" s="78" t="s">
        <v>124</v>
      </c>
    </row>
    <row r="28" spans="1:8" x14ac:dyDescent="0.2">
      <c r="A28" s="26"/>
      <c r="C28" s="10"/>
      <c r="E28" s="72"/>
      <c r="F28" s="72"/>
      <c r="G28" s="73"/>
      <c r="H28" s="73"/>
    </row>
    <row r="29" spans="1:8" ht="36" customHeight="1" x14ac:dyDescent="0.2">
      <c r="A29" s="26">
        <v>2.7</v>
      </c>
      <c r="B29" s="30" t="s">
        <v>30</v>
      </c>
      <c r="C29" s="10" t="s">
        <v>32</v>
      </c>
      <c r="D29" s="4" t="s">
        <v>31</v>
      </c>
      <c r="E29" s="72"/>
      <c r="F29" s="72"/>
      <c r="G29" s="78"/>
      <c r="H29" s="78" t="s">
        <v>124</v>
      </c>
    </row>
    <row r="30" spans="1:8" x14ac:dyDescent="0.2">
      <c r="A30" s="26"/>
      <c r="C30" s="10"/>
      <c r="E30" s="77"/>
      <c r="F30" s="77"/>
      <c r="G30" s="78"/>
      <c r="H30" s="78"/>
    </row>
    <row r="31" spans="1:8" s="6" customFormat="1" x14ac:dyDescent="0.2">
      <c r="A31" s="26"/>
      <c r="B31" s="29"/>
      <c r="C31" s="10"/>
      <c r="D31" s="5"/>
      <c r="E31" s="79"/>
      <c r="F31" s="79"/>
      <c r="G31" s="80"/>
      <c r="H31" s="80"/>
    </row>
    <row r="32" spans="1:8" x14ac:dyDescent="0.2">
      <c r="A32" s="26"/>
      <c r="C32" s="11"/>
      <c r="D32" s="7"/>
      <c r="E32" s="77"/>
      <c r="F32" s="77"/>
      <c r="G32" s="78"/>
      <c r="H32" s="78"/>
    </row>
    <row r="33" spans="1:8" x14ac:dyDescent="0.2">
      <c r="A33" s="26"/>
      <c r="C33" s="10"/>
      <c r="E33" s="77"/>
      <c r="F33" s="77"/>
      <c r="G33" s="78"/>
      <c r="H33" s="78"/>
    </row>
    <row r="34" spans="1:8" s="6" customFormat="1" x14ac:dyDescent="0.2">
      <c r="A34" s="26"/>
      <c r="B34" s="29"/>
      <c r="C34" s="12"/>
      <c r="D34" s="5"/>
      <c r="E34" s="79"/>
      <c r="F34" s="79"/>
      <c r="G34" s="80"/>
      <c r="H34" s="80"/>
    </row>
    <row r="35" spans="1:8" x14ac:dyDescent="0.2">
      <c r="A35" s="26"/>
      <c r="C35" s="11"/>
      <c r="D35" s="7"/>
      <c r="E35" s="77"/>
      <c r="F35" s="77"/>
      <c r="G35" s="78"/>
      <c r="H35" s="78"/>
    </row>
    <row r="36" spans="1:8" x14ac:dyDescent="0.2">
      <c r="A36" s="26"/>
      <c r="C36" s="10"/>
      <c r="E36" s="77"/>
      <c r="F36" s="77"/>
      <c r="G36" s="78"/>
      <c r="H36" s="78"/>
    </row>
    <row r="37" spans="1:8" s="6" customFormat="1" x14ac:dyDescent="0.2">
      <c r="A37" s="26"/>
      <c r="B37" s="29"/>
      <c r="C37" s="12"/>
      <c r="D37" s="5"/>
      <c r="E37" s="79"/>
      <c r="F37" s="79"/>
      <c r="G37" s="80"/>
      <c r="H37" s="80"/>
    </row>
    <row r="38" spans="1:8" x14ac:dyDescent="0.2">
      <c r="A38" s="26"/>
      <c r="C38" s="11"/>
      <c r="D38" s="7"/>
      <c r="E38" s="77"/>
      <c r="F38" s="77"/>
      <c r="G38" s="78"/>
      <c r="H38" s="78"/>
    </row>
    <row r="39" spans="1:8" x14ac:dyDescent="0.2">
      <c r="A39" s="26"/>
      <c r="C39" s="10"/>
      <c r="E39" s="77"/>
      <c r="F39" s="77"/>
      <c r="G39" s="78"/>
      <c r="H39" s="78"/>
    </row>
    <row r="40" spans="1:8" s="6" customFormat="1" x14ac:dyDescent="0.2">
      <c r="A40" s="26"/>
      <c r="B40" s="29"/>
      <c r="C40" s="12"/>
      <c r="D40" s="5"/>
      <c r="E40" s="79"/>
      <c r="F40" s="79"/>
      <c r="G40" s="80"/>
      <c r="H40" s="80"/>
    </row>
    <row r="41" spans="1:8" ht="12.75" thickBot="1" x14ac:dyDescent="0.25">
      <c r="A41" s="27"/>
      <c r="B41" s="31"/>
      <c r="C41" s="14"/>
      <c r="D41" s="9"/>
      <c r="E41" s="81"/>
      <c r="F41" s="81"/>
      <c r="G41" s="82"/>
      <c r="H41" s="82"/>
    </row>
    <row r="42" spans="1:8" s="6" customFormat="1" ht="12.75" thickBot="1" x14ac:dyDescent="0.25">
      <c r="A42" s="28" t="s">
        <v>34</v>
      </c>
      <c r="B42" s="32"/>
      <c r="C42" s="22"/>
      <c r="D42" s="22"/>
      <c r="E42" s="49"/>
      <c r="F42" s="49"/>
      <c r="G42" s="65">
        <f>SUM(G6:G29)</f>
        <v>0</v>
      </c>
      <c r="H42" s="65">
        <f>SUM(H6:H29)</f>
        <v>0</v>
      </c>
    </row>
  </sheetData>
  <mergeCells count="7">
    <mergeCell ref="H3:H4"/>
    <mergeCell ref="G3:G4"/>
    <mergeCell ref="A3:A4"/>
    <mergeCell ref="B3:B4"/>
    <mergeCell ref="C3:C4"/>
    <mergeCell ref="D3:D4"/>
    <mergeCell ref="E3:F3"/>
  </mergeCells>
  <phoneticPr fontId="10" type="noConversion"/>
  <pageMargins left="0.7" right="0.7" top="0.75" bottom="0.75" header="0.3" footer="0.3"/>
  <pageSetup orientation="portrait"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1"/>
  <sheetViews>
    <sheetView zoomScale="130" zoomScaleNormal="130" zoomScalePageLayoutView="150" workbookViewId="0"/>
  </sheetViews>
  <sheetFormatPr defaultColWidth="8.7109375" defaultRowHeight="12" x14ac:dyDescent="0.2"/>
  <cols>
    <col min="1" max="1" width="6.42578125" style="25" customWidth="1"/>
    <col min="2" max="2" width="33.7109375" style="30" customWidth="1"/>
    <col min="3" max="4" width="6.7109375" style="4" customWidth="1"/>
    <col min="5" max="6" width="8.7109375" style="43"/>
    <col min="7" max="7" width="10.140625" style="43" customWidth="1"/>
    <col min="8" max="16384" width="8.7109375" style="1"/>
  </cols>
  <sheetData>
    <row r="1" spans="1:8" s="6" customFormat="1" x14ac:dyDescent="0.25">
      <c r="A1" s="24" t="s">
        <v>140</v>
      </c>
      <c r="B1" s="29"/>
      <c r="C1" s="5"/>
      <c r="D1" s="5"/>
      <c r="E1" s="42"/>
      <c r="F1" s="42"/>
      <c r="G1" s="42"/>
    </row>
    <row r="2" spans="1:8" ht="12.6" thickBot="1" x14ac:dyDescent="0.3"/>
    <row r="3" spans="1:8" s="3" customFormat="1" ht="13.15" customHeight="1" thickBot="1" x14ac:dyDescent="0.25">
      <c r="A3" s="87" t="s">
        <v>0</v>
      </c>
      <c r="B3" s="87" t="s">
        <v>1</v>
      </c>
      <c r="C3" s="87" t="s">
        <v>2</v>
      </c>
      <c r="D3" s="89" t="s">
        <v>3</v>
      </c>
      <c r="E3" s="85" t="s">
        <v>6</v>
      </c>
      <c r="F3" s="86"/>
      <c r="G3" s="91" t="s">
        <v>7</v>
      </c>
      <c r="H3" s="91" t="s">
        <v>108</v>
      </c>
    </row>
    <row r="4" spans="1:8" s="3" customFormat="1" ht="12.75" thickBot="1" x14ac:dyDescent="0.25">
      <c r="A4" s="88"/>
      <c r="B4" s="88"/>
      <c r="C4" s="88"/>
      <c r="D4" s="90"/>
      <c r="E4" s="19" t="s">
        <v>4</v>
      </c>
      <c r="F4" s="19" t="s">
        <v>5</v>
      </c>
      <c r="G4" s="92"/>
      <c r="H4" s="92"/>
    </row>
    <row r="5" spans="1:8" x14ac:dyDescent="0.25">
      <c r="A5" s="26"/>
      <c r="B5" s="29"/>
      <c r="C5" s="10"/>
      <c r="E5" s="44"/>
      <c r="F5" s="44"/>
      <c r="G5" s="54"/>
      <c r="H5" s="54"/>
    </row>
    <row r="6" spans="1:8" ht="96" x14ac:dyDescent="0.25">
      <c r="A6" s="26">
        <v>3.1</v>
      </c>
      <c r="B6" s="30" t="s">
        <v>36</v>
      </c>
      <c r="C6" s="11" t="s">
        <v>33</v>
      </c>
      <c r="D6" s="7">
        <v>3</v>
      </c>
      <c r="E6" s="44"/>
      <c r="F6" s="44"/>
      <c r="G6" s="78">
        <f>E6+F6</f>
        <v>0</v>
      </c>
      <c r="H6" s="78">
        <f>G6*D6</f>
        <v>0</v>
      </c>
    </row>
    <row r="7" spans="1:8" x14ac:dyDescent="0.25">
      <c r="A7" s="26"/>
      <c r="C7" s="10"/>
      <c r="E7" s="44"/>
      <c r="F7" s="44"/>
      <c r="G7" s="78"/>
      <c r="H7" s="78"/>
    </row>
    <row r="8" spans="1:8" ht="24" x14ac:dyDescent="0.25">
      <c r="A8" s="26">
        <v>3.2</v>
      </c>
      <c r="B8" s="30" t="s">
        <v>37</v>
      </c>
      <c r="C8" s="10" t="s">
        <v>16</v>
      </c>
      <c r="D8" s="4">
        <v>1</v>
      </c>
      <c r="E8" s="44"/>
      <c r="F8" s="44"/>
      <c r="G8" s="78">
        <f t="shared" ref="G8:G16" si="0">E8+F8</f>
        <v>0</v>
      </c>
      <c r="H8" s="78">
        <f t="shared" ref="H8:H16" si="1">G8*D8</f>
        <v>0</v>
      </c>
    </row>
    <row r="9" spans="1:8" x14ac:dyDescent="0.25">
      <c r="A9" s="26"/>
      <c r="C9" s="11"/>
      <c r="D9" s="7"/>
      <c r="E9" s="44"/>
      <c r="F9" s="44"/>
      <c r="G9" s="78"/>
      <c r="H9" s="78"/>
    </row>
    <row r="10" spans="1:8" x14ac:dyDescent="0.25">
      <c r="A10" s="26">
        <v>3.3</v>
      </c>
      <c r="B10" s="30" t="s">
        <v>39</v>
      </c>
      <c r="C10" s="10" t="s">
        <v>33</v>
      </c>
      <c r="D10" s="4">
        <v>3</v>
      </c>
      <c r="E10" s="44"/>
      <c r="F10" s="44"/>
      <c r="G10" s="78">
        <f t="shared" si="0"/>
        <v>0</v>
      </c>
      <c r="H10" s="78">
        <f t="shared" si="1"/>
        <v>0</v>
      </c>
    </row>
    <row r="11" spans="1:8" s="6" customFormat="1" x14ac:dyDescent="0.25">
      <c r="A11" s="26"/>
      <c r="B11" s="29"/>
      <c r="C11" s="12"/>
      <c r="D11" s="5"/>
      <c r="E11" s="45"/>
      <c r="F11" s="45"/>
      <c r="G11" s="78"/>
      <c r="H11" s="78"/>
    </row>
    <row r="12" spans="1:8" x14ac:dyDescent="0.25">
      <c r="A12" s="26">
        <v>3.4</v>
      </c>
      <c r="B12" s="30" t="s">
        <v>38</v>
      </c>
      <c r="C12" s="11" t="s">
        <v>33</v>
      </c>
      <c r="D12" s="7">
        <v>3</v>
      </c>
      <c r="E12" s="44"/>
      <c r="F12" s="44"/>
      <c r="G12" s="78">
        <f t="shared" si="0"/>
        <v>0</v>
      </c>
      <c r="H12" s="78">
        <f t="shared" si="1"/>
        <v>0</v>
      </c>
    </row>
    <row r="13" spans="1:8" x14ac:dyDescent="0.25">
      <c r="A13" s="26"/>
      <c r="C13" s="10"/>
      <c r="E13" s="44"/>
      <c r="F13" s="44"/>
      <c r="G13" s="78"/>
      <c r="H13" s="78"/>
    </row>
    <row r="14" spans="1:8" ht="60" x14ac:dyDescent="0.25">
      <c r="A14" s="26">
        <v>3.5</v>
      </c>
      <c r="B14" s="30" t="s">
        <v>134</v>
      </c>
      <c r="C14" s="10" t="s">
        <v>33</v>
      </c>
      <c r="D14" s="4">
        <v>27</v>
      </c>
      <c r="E14" s="46"/>
      <c r="F14" s="46"/>
      <c r="G14" s="78">
        <f t="shared" si="0"/>
        <v>0</v>
      </c>
      <c r="H14" s="78">
        <f t="shared" si="1"/>
        <v>0</v>
      </c>
    </row>
    <row r="15" spans="1:8" x14ac:dyDescent="0.25">
      <c r="A15" s="26"/>
      <c r="C15" s="10"/>
      <c r="D15" s="7"/>
      <c r="E15" s="46"/>
      <c r="F15" s="46"/>
      <c r="G15" s="78"/>
      <c r="H15" s="78"/>
    </row>
    <row r="16" spans="1:8" ht="51.75" customHeight="1" x14ac:dyDescent="0.25">
      <c r="A16" s="26">
        <v>3.6</v>
      </c>
      <c r="B16" s="30" t="s">
        <v>106</v>
      </c>
      <c r="C16" s="10" t="s">
        <v>33</v>
      </c>
      <c r="D16" s="4">
        <v>3</v>
      </c>
      <c r="E16" s="46"/>
      <c r="F16" s="46"/>
      <c r="G16" s="78">
        <f t="shared" si="0"/>
        <v>0</v>
      </c>
      <c r="H16" s="78">
        <f t="shared" si="1"/>
        <v>0</v>
      </c>
    </row>
    <row r="17" spans="1:8" x14ac:dyDescent="0.2">
      <c r="A17" s="26"/>
      <c r="C17" s="10"/>
      <c r="D17" s="7"/>
      <c r="E17" s="46"/>
      <c r="F17" s="46"/>
      <c r="G17" s="56"/>
      <c r="H17" s="56"/>
    </row>
    <row r="18" spans="1:8" x14ac:dyDescent="0.2">
      <c r="A18" s="26"/>
      <c r="C18" s="10"/>
      <c r="E18" s="46"/>
      <c r="F18" s="46"/>
      <c r="G18" s="56"/>
      <c r="H18" s="56"/>
    </row>
    <row r="19" spans="1:8" s="6" customFormat="1" x14ac:dyDescent="0.2">
      <c r="A19" s="26"/>
      <c r="B19" s="29"/>
      <c r="C19" s="12"/>
      <c r="D19" s="5"/>
      <c r="E19" s="45"/>
      <c r="F19" s="45"/>
      <c r="G19" s="55"/>
      <c r="H19" s="55"/>
    </row>
    <row r="20" spans="1:8" ht="12.75" thickBot="1" x14ac:dyDescent="0.25">
      <c r="A20" s="27"/>
      <c r="B20" s="31"/>
      <c r="C20" s="14"/>
      <c r="D20" s="9"/>
      <c r="E20" s="48"/>
      <c r="F20" s="48"/>
      <c r="G20" s="58"/>
      <c r="H20" s="58"/>
    </row>
    <row r="21" spans="1:8" s="6" customFormat="1" ht="12.75" thickBot="1" x14ac:dyDescent="0.25">
      <c r="A21" s="28" t="s">
        <v>35</v>
      </c>
      <c r="B21" s="32"/>
      <c r="C21" s="22"/>
      <c r="D21" s="22"/>
      <c r="E21" s="49"/>
      <c r="F21" s="49"/>
      <c r="G21" s="65">
        <f>SUM(G6:G16)</f>
        <v>0</v>
      </c>
      <c r="H21" s="65">
        <f>SUM(H6:H16)</f>
        <v>0</v>
      </c>
    </row>
  </sheetData>
  <mergeCells count="7">
    <mergeCell ref="H3:H4"/>
    <mergeCell ref="G3:G4"/>
    <mergeCell ref="A3:A4"/>
    <mergeCell ref="B3:B4"/>
    <mergeCell ref="C3:C4"/>
    <mergeCell ref="D3:D4"/>
    <mergeCell ref="E3:F3"/>
  </mergeCells>
  <phoneticPr fontId="10" type="noConversion"/>
  <pageMargins left="0.7" right="0.7" top="0.75" bottom="0.75" header="0.3" footer="0.3"/>
  <pageSetup orientation="portrait" r:id="rId1"/>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6"/>
  <sheetViews>
    <sheetView zoomScaleNormal="100" zoomScalePageLayoutView="150" workbookViewId="0"/>
  </sheetViews>
  <sheetFormatPr defaultColWidth="8.7109375" defaultRowHeight="12" x14ac:dyDescent="0.2"/>
  <cols>
    <col min="1" max="1" width="6.42578125" style="25" customWidth="1"/>
    <col min="2" max="2" width="33.7109375" style="30" customWidth="1"/>
    <col min="3" max="4" width="6.7109375" style="4" customWidth="1"/>
    <col min="5" max="6" width="8.7109375" style="43"/>
    <col min="7" max="7" width="10.140625" style="43" customWidth="1"/>
    <col min="8" max="8" width="10.42578125" style="1" customWidth="1"/>
    <col min="9" max="16384" width="8.7109375" style="1"/>
  </cols>
  <sheetData>
    <row r="1" spans="1:8" s="6" customFormat="1" x14ac:dyDescent="0.25">
      <c r="A1" s="24" t="s">
        <v>139</v>
      </c>
      <c r="B1" s="29"/>
      <c r="C1" s="5"/>
      <c r="D1" s="5"/>
      <c r="E1" s="42"/>
      <c r="F1" s="42"/>
      <c r="G1" s="42"/>
    </row>
    <row r="2" spans="1:8" ht="12.6" thickBot="1" x14ac:dyDescent="0.3"/>
    <row r="3" spans="1:8" s="3" customFormat="1" ht="13.15" customHeight="1" thickBot="1" x14ac:dyDescent="0.25">
      <c r="A3" s="87" t="s">
        <v>0</v>
      </c>
      <c r="B3" s="87" t="s">
        <v>1</v>
      </c>
      <c r="C3" s="87" t="s">
        <v>2</v>
      </c>
      <c r="D3" s="89" t="s">
        <v>3</v>
      </c>
      <c r="E3" s="85" t="s">
        <v>6</v>
      </c>
      <c r="F3" s="86"/>
      <c r="G3" s="91" t="s">
        <v>7</v>
      </c>
      <c r="H3" s="91" t="s">
        <v>108</v>
      </c>
    </row>
    <row r="4" spans="1:8" s="3" customFormat="1" ht="12.75" thickBot="1" x14ac:dyDescent="0.25">
      <c r="A4" s="88"/>
      <c r="B4" s="88"/>
      <c r="C4" s="88"/>
      <c r="D4" s="90"/>
      <c r="E4" s="19" t="s">
        <v>4</v>
      </c>
      <c r="F4" s="19" t="s">
        <v>5</v>
      </c>
      <c r="G4" s="92"/>
      <c r="H4" s="92"/>
    </row>
    <row r="5" spans="1:8" x14ac:dyDescent="0.25">
      <c r="A5" s="26"/>
      <c r="B5" s="29"/>
      <c r="C5" s="10"/>
      <c r="E5" s="44"/>
      <c r="F5" s="44"/>
      <c r="G5" s="54"/>
      <c r="H5" s="54"/>
    </row>
    <row r="6" spans="1:8" ht="36" x14ac:dyDescent="0.25">
      <c r="A6" s="26">
        <v>4.0999999999999996</v>
      </c>
      <c r="B6" s="59" t="s">
        <v>40</v>
      </c>
      <c r="C6" s="11"/>
      <c r="D6" s="7"/>
      <c r="E6" s="44"/>
      <c r="F6" s="44"/>
      <c r="G6" s="54"/>
      <c r="H6" s="54"/>
    </row>
    <row r="7" spans="1:8" x14ac:dyDescent="0.25">
      <c r="A7" s="26"/>
      <c r="C7" s="10"/>
      <c r="E7" s="44"/>
      <c r="F7" s="44"/>
      <c r="G7" s="54"/>
      <c r="H7" s="54"/>
    </row>
    <row r="8" spans="1:8" x14ac:dyDescent="0.25">
      <c r="A8" s="26" t="s">
        <v>41</v>
      </c>
      <c r="B8" s="30" t="s">
        <v>42</v>
      </c>
      <c r="C8" s="10" t="s">
        <v>43</v>
      </c>
      <c r="D8" s="4">
        <v>6</v>
      </c>
      <c r="E8" s="77"/>
      <c r="F8" s="77"/>
      <c r="G8" s="78">
        <f>E8+F8</f>
        <v>0</v>
      </c>
      <c r="H8" s="78">
        <f>G8*D8</f>
        <v>0</v>
      </c>
    </row>
    <row r="9" spans="1:8" x14ac:dyDescent="0.25">
      <c r="A9" s="26"/>
      <c r="C9" s="11"/>
      <c r="D9" s="7"/>
      <c r="E9" s="77"/>
      <c r="F9" s="77"/>
      <c r="G9" s="78"/>
      <c r="H9" s="78"/>
    </row>
    <row r="10" spans="1:8" x14ac:dyDescent="0.25">
      <c r="A10" s="26" t="s">
        <v>44</v>
      </c>
      <c r="B10" s="30" t="s">
        <v>45</v>
      </c>
      <c r="C10" s="10" t="s">
        <v>33</v>
      </c>
      <c r="D10" s="4">
        <v>6</v>
      </c>
      <c r="E10" s="77"/>
      <c r="F10" s="77"/>
      <c r="G10" s="78">
        <f t="shared" ref="G10:G44" si="0">E10+F10</f>
        <v>0</v>
      </c>
      <c r="H10" s="78">
        <f t="shared" ref="H10:H18" si="1">G10*D10</f>
        <v>0</v>
      </c>
    </row>
    <row r="11" spans="1:8" s="6" customFormat="1" x14ac:dyDescent="0.25">
      <c r="A11" s="26"/>
      <c r="B11" s="29"/>
      <c r="C11" s="12"/>
      <c r="D11" s="5"/>
      <c r="E11" s="79"/>
      <c r="F11" s="79"/>
      <c r="G11" s="78"/>
      <c r="H11" s="78"/>
    </row>
    <row r="12" spans="1:8" ht="36" x14ac:dyDescent="0.25">
      <c r="A12" s="26">
        <v>4.2</v>
      </c>
      <c r="B12" s="30" t="s">
        <v>46</v>
      </c>
      <c r="C12" s="10" t="s">
        <v>33</v>
      </c>
      <c r="D12" s="4">
        <v>3</v>
      </c>
      <c r="E12" s="77"/>
      <c r="F12" s="77"/>
      <c r="G12" s="78">
        <f t="shared" si="0"/>
        <v>0</v>
      </c>
      <c r="H12" s="78">
        <f t="shared" si="1"/>
        <v>0</v>
      </c>
    </row>
    <row r="13" spans="1:8" x14ac:dyDescent="0.25">
      <c r="A13" s="26"/>
      <c r="C13" s="10"/>
      <c r="E13" s="77"/>
      <c r="F13" s="77"/>
      <c r="G13" s="78"/>
      <c r="H13" s="78"/>
    </row>
    <row r="14" spans="1:8" ht="36" x14ac:dyDescent="0.25">
      <c r="A14" s="26">
        <v>4.3</v>
      </c>
      <c r="B14" s="30" t="s">
        <v>47</v>
      </c>
      <c r="C14" s="10" t="s">
        <v>33</v>
      </c>
      <c r="D14" s="4">
        <v>3</v>
      </c>
      <c r="E14" s="77"/>
      <c r="F14" s="77"/>
      <c r="G14" s="78">
        <f t="shared" si="0"/>
        <v>0</v>
      </c>
      <c r="H14" s="78">
        <f t="shared" si="1"/>
        <v>0</v>
      </c>
    </row>
    <row r="15" spans="1:8" x14ac:dyDescent="0.25">
      <c r="A15" s="26"/>
      <c r="C15" s="10"/>
      <c r="D15" s="7"/>
      <c r="E15" s="72"/>
      <c r="F15" s="72"/>
      <c r="G15" s="78"/>
      <c r="H15" s="78"/>
    </row>
    <row r="16" spans="1:8" ht="36" x14ac:dyDescent="0.25">
      <c r="A16" s="26">
        <v>4.4000000000000004</v>
      </c>
      <c r="B16" s="30" t="s">
        <v>48</v>
      </c>
      <c r="C16" s="10"/>
      <c r="E16" s="72"/>
      <c r="F16" s="72"/>
      <c r="G16" s="78"/>
      <c r="H16" s="78"/>
    </row>
    <row r="17" spans="1:8" x14ac:dyDescent="0.25">
      <c r="A17" s="26"/>
      <c r="C17" s="10"/>
      <c r="D17" s="7"/>
      <c r="E17" s="72"/>
      <c r="F17" s="72"/>
      <c r="G17" s="78"/>
      <c r="H17" s="78"/>
    </row>
    <row r="18" spans="1:8" ht="13.9" x14ac:dyDescent="0.25">
      <c r="A18" s="26" t="s">
        <v>49</v>
      </c>
      <c r="B18" s="30" t="s">
        <v>125</v>
      </c>
      <c r="C18" s="10" t="s">
        <v>32</v>
      </c>
      <c r="D18" s="33">
        <v>30</v>
      </c>
      <c r="E18" s="72"/>
      <c r="F18" s="72"/>
      <c r="G18" s="78">
        <f t="shared" si="0"/>
        <v>0</v>
      </c>
      <c r="H18" s="78">
        <f t="shared" si="1"/>
        <v>0</v>
      </c>
    </row>
    <row r="19" spans="1:8" s="6" customFormat="1" x14ac:dyDescent="0.25">
      <c r="A19" s="26"/>
      <c r="B19" s="29"/>
      <c r="C19" s="10"/>
      <c r="D19" s="5"/>
      <c r="E19" s="47"/>
      <c r="F19" s="47"/>
      <c r="G19" s="54"/>
      <c r="H19" s="57"/>
    </row>
    <row r="20" spans="1:8" ht="13.9" x14ac:dyDescent="0.25">
      <c r="A20" s="26" t="s">
        <v>50</v>
      </c>
      <c r="B20" s="30" t="s">
        <v>52</v>
      </c>
      <c r="C20" s="10" t="s">
        <v>32</v>
      </c>
      <c r="D20" s="4" t="s">
        <v>31</v>
      </c>
      <c r="E20" s="46"/>
      <c r="F20" s="46"/>
      <c r="G20" s="54"/>
      <c r="H20" s="54" t="s">
        <v>124</v>
      </c>
    </row>
    <row r="21" spans="1:8" x14ac:dyDescent="0.25">
      <c r="A21" s="26"/>
      <c r="C21" s="10"/>
      <c r="E21" s="46"/>
      <c r="F21" s="46"/>
      <c r="G21" s="54"/>
      <c r="H21" s="54"/>
    </row>
    <row r="22" spans="1:8" ht="13.9" x14ac:dyDescent="0.25">
      <c r="A22" s="26" t="s">
        <v>51</v>
      </c>
      <c r="B22" s="30" t="s">
        <v>53</v>
      </c>
      <c r="C22" s="10" t="s">
        <v>32</v>
      </c>
      <c r="D22" s="4" t="s">
        <v>31</v>
      </c>
      <c r="E22" s="46"/>
      <c r="F22" s="46"/>
      <c r="G22" s="54"/>
      <c r="H22" s="54" t="s">
        <v>124</v>
      </c>
    </row>
    <row r="23" spans="1:8" x14ac:dyDescent="0.25">
      <c r="A23" s="26"/>
      <c r="C23" s="10"/>
      <c r="E23" s="44"/>
      <c r="F23" s="44"/>
      <c r="G23" s="54"/>
      <c r="H23" s="54"/>
    </row>
    <row r="24" spans="1:8" ht="25.9" x14ac:dyDescent="0.25">
      <c r="A24" s="26">
        <v>4.5</v>
      </c>
      <c r="B24" s="30" t="s">
        <v>135</v>
      </c>
      <c r="C24" s="10"/>
      <c r="E24" s="44"/>
      <c r="F24" s="44"/>
      <c r="G24" s="54"/>
      <c r="H24" s="54"/>
    </row>
    <row r="25" spans="1:8" x14ac:dyDescent="0.25">
      <c r="A25" s="26"/>
      <c r="C25" s="11"/>
      <c r="D25" s="7"/>
      <c r="E25" s="44"/>
      <c r="F25" s="44"/>
      <c r="G25" s="54"/>
      <c r="H25" s="54"/>
    </row>
    <row r="26" spans="1:8" x14ac:dyDescent="0.25">
      <c r="A26" s="26" t="s">
        <v>54</v>
      </c>
      <c r="B26" s="30" t="s">
        <v>42</v>
      </c>
      <c r="C26" s="10" t="s">
        <v>43</v>
      </c>
      <c r="D26" s="4">
        <v>120</v>
      </c>
      <c r="E26" s="77"/>
      <c r="F26" s="77"/>
      <c r="G26" s="78">
        <f t="shared" si="0"/>
        <v>0</v>
      </c>
      <c r="H26" s="78">
        <f>G26*D26</f>
        <v>0</v>
      </c>
    </row>
    <row r="27" spans="1:8" s="6" customFormat="1" x14ac:dyDescent="0.25">
      <c r="A27" s="26"/>
      <c r="B27" s="29"/>
      <c r="C27" s="12"/>
      <c r="D27" s="5"/>
      <c r="E27" s="79"/>
      <c r="F27" s="79"/>
      <c r="G27" s="78"/>
      <c r="H27" s="78"/>
    </row>
    <row r="28" spans="1:8" x14ac:dyDescent="0.2">
      <c r="A28" s="26" t="s">
        <v>55</v>
      </c>
      <c r="B28" s="30" t="s">
        <v>57</v>
      </c>
      <c r="C28" s="11" t="s">
        <v>33</v>
      </c>
      <c r="D28" s="7">
        <v>6</v>
      </c>
      <c r="E28" s="77"/>
      <c r="F28" s="77"/>
      <c r="G28" s="78">
        <f t="shared" si="0"/>
        <v>0</v>
      </c>
      <c r="H28" s="78">
        <f t="shared" ref="H28:H30" si="2">G28*D28</f>
        <v>0</v>
      </c>
    </row>
    <row r="29" spans="1:8" x14ac:dyDescent="0.2">
      <c r="A29" s="26"/>
      <c r="C29" s="10"/>
      <c r="E29" s="77"/>
      <c r="F29" s="77"/>
      <c r="G29" s="78"/>
      <c r="H29" s="78"/>
    </row>
    <row r="30" spans="1:8" x14ac:dyDescent="0.2">
      <c r="A30" s="26" t="s">
        <v>56</v>
      </c>
      <c r="B30" s="30" t="s">
        <v>45</v>
      </c>
      <c r="C30" s="10" t="s">
        <v>33</v>
      </c>
      <c r="D30" s="4">
        <v>3</v>
      </c>
      <c r="E30" s="77"/>
      <c r="F30" s="77"/>
      <c r="G30" s="78">
        <f t="shared" si="0"/>
        <v>0</v>
      </c>
      <c r="H30" s="78">
        <f t="shared" si="2"/>
        <v>0</v>
      </c>
    </row>
    <row r="31" spans="1:8" x14ac:dyDescent="0.2">
      <c r="A31" s="26"/>
      <c r="C31" s="10"/>
      <c r="E31" s="44"/>
      <c r="F31" s="44"/>
      <c r="G31" s="54"/>
      <c r="H31" s="54"/>
    </row>
    <row r="32" spans="1:8" ht="24" x14ac:dyDescent="0.2">
      <c r="A32" s="26">
        <v>4.5999999999999996</v>
      </c>
      <c r="B32" s="30" t="s">
        <v>59</v>
      </c>
      <c r="C32" s="10" t="s">
        <v>33</v>
      </c>
      <c r="D32" s="4" t="s">
        <v>31</v>
      </c>
      <c r="E32" s="44"/>
      <c r="F32" s="44"/>
      <c r="G32" s="54"/>
      <c r="H32" s="54" t="s">
        <v>124</v>
      </c>
    </row>
    <row r="33" spans="1:8" x14ac:dyDescent="0.2">
      <c r="A33" s="26"/>
      <c r="C33" s="10"/>
      <c r="E33" s="44"/>
      <c r="F33" s="44"/>
      <c r="G33" s="54"/>
      <c r="H33" s="54"/>
    </row>
    <row r="34" spans="1:8" ht="24" x14ac:dyDescent="0.2">
      <c r="A34" s="26">
        <v>4.7</v>
      </c>
      <c r="B34" s="30" t="s">
        <v>60</v>
      </c>
      <c r="C34" s="10" t="s">
        <v>33</v>
      </c>
      <c r="D34" s="4" t="s">
        <v>31</v>
      </c>
      <c r="E34" s="44"/>
      <c r="F34" s="44"/>
      <c r="G34" s="54"/>
      <c r="H34" s="54" t="s">
        <v>124</v>
      </c>
    </row>
    <row r="35" spans="1:8" x14ac:dyDescent="0.2">
      <c r="A35" s="26"/>
      <c r="C35" s="10"/>
      <c r="E35" s="44"/>
      <c r="F35" s="44"/>
      <c r="G35" s="54"/>
      <c r="H35" s="54"/>
    </row>
    <row r="36" spans="1:8" ht="38.25" x14ac:dyDescent="0.2">
      <c r="A36" s="26">
        <v>4.8</v>
      </c>
      <c r="B36" s="30" t="s">
        <v>136</v>
      </c>
      <c r="C36" s="10"/>
      <c r="E36" s="44"/>
      <c r="F36" s="44"/>
      <c r="G36" s="54"/>
      <c r="H36" s="54"/>
    </row>
    <row r="37" spans="1:8" x14ac:dyDescent="0.2">
      <c r="A37" s="26"/>
      <c r="C37" s="10"/>
      <c r="E37" s="44"/>
      <c r="F37" s="44"/>
      <c r="G37" s="54"/>
      <c r="H37" s="54"/>
    </row>
    <row r="38" spans="1:8" x14ac:dyDescent="0.2">
      <c r="A38" s="26" t="s">
        <v>58</v>
      </c>
      <c r="B38" s="30" t="s">
        <v>42</v>
      </c>
      <c r="C38" s="10" t="s">
        <v>33</v>
      </c>
      <c r="D38" s="4" t="s">
        <v>31</v>
      </c>
      <c r="E38" s="44"/>
      <c r="F38" s="44"/>
      <c r="G38" s="54"/>
      <c r="H38" s="54" t="s">
        <v>124</v>
      </c>
    </row>
    <row r="39" spans="1:8" x14ac:dyDescent="0.2">
      <c r="A39" s="26"/>
      <c r="B39" s="29"/>
      <c r="C39" s="11"/>
      <c r="D39" s="7"/>
      <c r="E39" s="44"/>
      <c r="F39" s="44"/>
      <c r="G39" s="54"/>
      <c r="H39" s="54"/>
    </row>
    <row r="40" spans="1:8" x14ac:dyDescent="0.2">
      <c r="A40" s="26" t="s">
        <v>61</v>
      </c>
      <c r="B40" s="30" t="s">
        <v>57</v>
      </c>
      <c r="C40" s="10" t="s">
        <v>33</v>
      </c>
      <c r="D40" s="4" t="s">
        <v>31</v>
      </c>
      <c r="E40" s="44"/>
      <c r="F40" s="44"/>
      <c r="G40" s="54"/>
      <c r="H40" s="54" t="s">
        <v>124</v>
      </c>
    </row>
    <row r="41" spans="1:8" x14ac:dyDescent="0.2">
      <c r="A41" s="26"/>
      <c r="C41" s="10"/>
      <c r="E41" s="44"/>
      <c r="F41" s="44"/>
      <c r="G41" s="54"/>
      <c r="H41" s="54"/>
    </row>
    <row r="42" spans="1:8" x14ac:dyDescent="0.2">
      <c r="A42" s="26" t="s">
        <v>62</v>
      </c>
      <c r="B42" s="30" t="s">
        <v>45</v>
      </c>
      <c r="C42" s="10" t="s">
        <v>33</v>
      </c>
      <c r="D42" s="4" t="s">
        <v>31</v>
      </c>
      <c r="E42" s="44"/>
      <c r="F42" s="44"/>
      <c r="G42" s="54"/>
      <c r="H42" s="54" t="s">
        <v>124</v>
      </c>
    </row>
    <row r="43" spans="1:8" x14ac:dyDescent="0.2">
      <c r="A43" s="26"/>
      <c r="C43" s="10"/>
      <c r="E43" s="44"/>
      <c r="F43" s="44"/>
      <c r="G43" s="54"/>
      <c r="H43" s="54"/>
    </row>
    <row r="44" spans="1:8" ht="36" x14ac:dyDescent="0.2">
      <c r="A44" s="26">
        <v>4.9000000000000004</v>
      </c>
      <c r="B44" s="30" t="s">
        <v>63</v>
      </c>
      <c r="C44" s="10" t="s">
        <v>33</v>
      </c>
      <c r="D44" s="4">
        <v>3</v>
      </c>
      <c r="E44" s="77"/>
      <c r="F44" s="77"/>
      <c r="G44" s="78">
        <f t="shared" si="0"/>
        <v>0</v>
      </c>
      <c r="H44" s="78">
        <f>G44*D44</f>
        <v>0</v>
      </c>
    </row>
    <row r="45" spans="1:8" ht="12.75" thickBot="1" x14ac:dyDescent="0.25">
      <c r="A45" s="27"/>
      <c r="B45" s="31"/>
      <c r="C45" s="14"/>
      <c r="D45" s="9"/>
      <c r="E45" s="48"/>
      <c r="F45" s="48"/>
      <c r="G45" s="58"/>
      <c r="H45" s="58"/>
    </row>
    <row r="46" spans="1:8" s="6" customFormat="1" ht="12.75" thickBot="1" x14ac:dyDescent="0.25">
      <c r="A46" s="28" t="s">
        <v>64</v>
      </c>
      <c r="B46" s="32"/>
      <c r="C46" s="22"/>
      <c r="D46" s="22"/>
      <c r="E46" s="49"/>
      <c r="F46" s="49"/>
      <c r="G46" s="65">
        <f>SUM(G8:G44)</f>
        <v>0</v>
      </c>
      <c r="H46" s="65">
        <f>SUM(H8:H44)</f>
        <v>0</v>
      </c>
    </row>
  </sheetData>
  <mergeCells count="7">
    <mergeCell ref="H3:H4"/>
    <mergeCell ref="G3:G4"/>
    <mergeCell ref="A3:A4"/>
    <mergeCell ref="B3:B4"/>
    <mergeCell ref="C3:C4"/>
    <mergeCell ref="D3:D4"/>
    <mergeCell ref="E3:F3"/>
  </mergeCells>
  <phoneticPr fontId="10" type="noConversion"/>
  <pageMargins left="0.7" right="0.7" top="0.75" bottom="0.75" header="0.3" footer="0.3"/>
  <pageSetup scale="90" orientation="portrait" r:id="rId1"/>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2"/>
  <sheetViews>
    <sheetView zoomScaleNormal="100" zoomScalePageLayoutView="150" workbookViewId="0"/>
  </sheetViews>
  <sheetFormatPr defaultColWidth="8.7109375" defaultRowHeight="12" x14ac:dyDescent="0.2"/>
  <cols>
    <col min="1" max="1" width="6.42578125" style="25" customWidth="1"/>
    <col min="2" max="2" width="33.7109375" style="30" customWidth="1"/>
    <col min="3" max="4" width="6.7109375" style="4" customWidth="1"/>
    <col min="5" max="6" width="8.7109375" style="43"/>
    <col min="7" max="7" width="11.42578125" style="43" customWidth="1"/>
    <col min="8" max="8" width="10.28515625" style="1" bestFit="1" customWidth="1"/>
    <col min="9" max="16384" width="8.7109375" style="1"/>
  </cols>
  <sheetData>
    <row r="1" spans="1:8" s="6" customFormat="1" x14ac:dyDescent="0.25">
      <c r="A1" s="24" t="s">
        <v>138</v>
      </c>
      <c r="B1" s="29"/>
      <c r="C1" s="5"/>
      <c r="D1" s="5"/>
      <c r="E1" s="42"/>
      <c r="F1" s="42"/>
      <c r="G1" s="42"/>
    </row>
    <row r="2" spans="1:8" ht="12.6" thickBot="1" x14ac:dyDescent="0.3"/>
    <row r="3" spans="1:8" s="3" customFormat="1" ht="13.15" customHeight="1" thickBot="1" x14ac:dyDescent="0.25">
      <c r="A3" s="87" t="s">
        <v>0</v>
      </c>
      <c r="B3" s="87" t="s">
        <v>1</v>
      </c>
      <c r="C3" s="87" t="s">
        <v>2</v>
      </c>
      <c r="D3" s="89" t="s">
        <v>3</v>
      </c>
      <c r="E3" s="85" t="s">
        <v>6</v>
      </c>
      <c r="F3" s="86"/>
      <c r="G3" s="91" t="s">
        <v>7</v>
      </c>
      <c r="H3" s="91" t="s">
        <v>108</v>
      </c>
    </row>
    <row r="4" spans="1:8" s="3" customFormat="1" ht="12.75" thickBot="1" x14ac:dyDescent="0.25">
      <c r="A4" s="88"/>
      <c r="B4" s="88"/>
      <c r="C4" s="88"/>
      <c r="D4" s="90"/>
      <c r="E4" s="19" t="s">
        <v>4</v>
      </c>
      <c r="F4" s="19" t="s">
        <v>5</v>
      </c>
      <c r="G4" s="92"/>
      <c r="H4" s="92"/>
    </row>
    <row r="5" spans="1:8" x14ac:dyDescent="0.25">
      <c r="A5" s="26"/>
      <c r="B5" s="29"/>
      <c r="C5" s="10"/>
      <c r="E5" s="44"/>
      <c r="F5" s="44"/>
      <c r="G5" s="54"/>
      <c r="H5" s="54"/>
    </row>
    <row r="6" spans="1:8" x14ac:dyDescent="0.25">
      <c r="A6" s="26">
        <v>5.0999999999999996</v>
      </c>
      <c r="B6" s="34" t="s">
        <v>65</v>
      </c>
      <c r="C6" s="11"/>
      <c r="D6" s="7"/>
      <c r="E6" s="44"/>
      <c r="F6" s="44"/>
      <c r="G6" s="54"/>
      <c r="H6" s="54"/>
    </row>
    <row r="7" spans="1:8" x14ac:dyDescent="0.25">
      <c r="A7" s="26"/>
      <c r="C7" s="10"/>
      <c r="E7" s="44"/>
      <c r="F7" s="44"/>
      <c r="G7" s="54"/>
      <c r="H7" s="54"/>
    </row>
    <row r="8" spans="1:8" ht="60" x14ac:dyDescent="0.25">
      <c r="A8" s="26" t="s">
        <v>66</v>
      </c>
      <c r="B8" s="30" t="s">
        <v>75</v>
      </c>
      <c r="C8" s="10" t="s">
        <v>16</v>
      </c>
      <c r="D8" s="4">
        <v>1</v>
      </c>
      <c r="E8" s="77"/>
      <c r="F8" s="77"/>
      <c r="G8" s="78">
        <f>E8+F8</f>
        <v>0</v>
      </c>
      <c r="H8" s="78">
        <f>G8*D8</f>
        <v>0</v>
      </c>
    </row>
    <row r="9" spans="1:8" x14ac:dyDescent="0.25">
      <c r="A9" s="26"/>
      <c r="C9" s="11"/>
      <c r="D9" s="7"/>
      <c r="E9" s="77"/>
      <c r="F9" s="77"/>
      <c r="G9" s="78"/>
      <c r="H9" s="78">
        <f t="shared" ref="H9:H12" si="0">G9*D9</f>
        <v>0</v>
      </c>
    </row>
    <row r="10" spans="1:8" ht="36" x14ac:dyDescent="0.25">
      <c r="A10" s="26" t="s">
        <v>67</v>
      </c>
      <c r="B10" s="30" t="s">
        <v>76</v>
      </c>
      <c r="C10" s="10" t="s">
        <v>16</v>
      </c>
      <c r="D10" s="4">
        <v>1</v>
      </c>
      <c r="E10" s="77"/>
      <c r="F10" s="77"/>
      <c r="G10" s="78">
        <f t="shared" ref="G10:G12" si="1">E10+F10</f>
        <v>0</v>
      </c>
      <c r="H10" s="78">
        <f t="shared" si="0"/>
        <v>0</v>
      </c>
    </row>
    <row r="11" spans="1:8" s="6" customFormat="1" x14ac:dyDescent="0.25">
      <c r="A11" s="26"/>
      <c r="B11" s="29"/>
      <c r="C11" s="12"/>
      <c r="D11" s="5"/>
      <c r="E11" s="79"/>
      <c r="F11" s="79"/>
      <c r="G11" s="78"/>
      <c r="H11" s="78"/>
    </row>
    <row r="12" spans="1:8" ht="36" x14ac:dyDescent="0.25">
      <c r="A12" s="26" t="s">
        <v>68</v>
      </c>
      <c r="B12" s="30" t="s">
        <v>77</v>
      </c>
      <c r="C12" s="10" t="s">
        <v>33</v>
      </c>
      <c r="D12" s="4">
        <v>3</v>
      </c>
      <c r="E12" s="77"/>
      <c r="F12" s="77"/>
      <c r="G12" s="78">
        <f t="shared" si="1"/>
        <v>0</v>
      </c>
      <c r="H12" s="78">
        <f t="shared" si="0"/>
        <v>0</v>
      </c>
    </row>
    <row r="13" spans="1:8" x14ac:dyDescent="0.25">
      <c r="A13" s="26"/>
      <c r="C13" s="10"/>
      <c r="E13" s="44"/>
      <c r="F13" s="44"/>
      <c r="G13" s="62"/>
      <c r="H13" s="62"/>
    </row>
    <row r="14" spans="1:8" x14ac:dyDescent="0.25">
      <c r="A14" s="26">
        <v>5.2</v>
      </c>
      <c r="B14" s="29" t="s">
        <v>73</v>
      </c>
      <c r="C14" s="10"/>
      <c r="E14" s="44"/>
      <c r="F14" s="44"/>
      <c r="G14" s="62"/>
      <c r="H14" s="62"/>
    </row>
    <row r="15" spans="1:8" x14ac:dyDescent="0.25">
      <c r="A15" s="26"/>
      <c r="C15" s="10"/>
      <c r="D15" s="7"/>
      <c r="E15" s="46"/>
      <c r="F15" s="46"/>
      <c r="G15" s="63"/>
      <c r="H15" s="63"/>
    </row>
    <row r="16" spans="1:8" ht="24" x14ac:dyDescent="0.25">
      <c r="A16" s="26" t="s">
        <v>69</v>
      </c>
      <c r="B16" s="30" t="s">
        <v>78</v>
      </c>
      <c r="C16" s="10" t="s">
        <v>33</v>
      </c>
      <c r="D16" s="4" t="s">
        <v>31</v>
      </c>
      <c r="E16" s="46"/>
      <c r="F16" s="46"/>
      <c r="G16" s="62"/>
      <c r="H16" s="62" t="s">
        <v>124</v>
      </c>
    </row>
    <row r="17" spans="1:8" x14ac:dyDescent="0.25">
      <c r="A17" s="26"/>
      <c r="C17" s="10"/>
      <c r="D17" s="7"/>
      <c r="E17" s="46"/>
      <c r="F17" s="46"/>
      <c r="G17" s="63"/>
      <c r="H17" s="63"/>
    </row>
    <row r="18" spans="1:8" x14ac:dyDescent="0.25">
      <c r="A18" s="26" t="s">
        <v>70</v>
      </c>
      <c r="B18" s="30" t="s">
        <v>80</v>
      </c>
      <c r="C18" s="10" t="s">
        <v>33</v>
      </c>
      <c r="D18" s="4" t="s">
        <v>31</v>
      </c>
      <c r="E18" s="46"/>
      <c r="F18" s="46"/>
      <c r="G18" s="62"/>
      <c r="H18" s="62" t="s">
        <v>124</v>
      </c>
    </row>
    <row r="19" spans="1:8" s="6" customFormat="1" x14ac:dyDescent="0.25">
      <c r="A19" s="26"/>
      <c r="B19" s="29"/>
      <c r="C19" s="10"/>
      <c r="D19" s="5"/>
      <c r="E19" s="47"/>
      <c r="F19" s="47"/>
      <c r="G19" s="64"/>
      <c r="H19" s="64"/>
    </row>
    <row r="20" spans="1:8" ht="24" x14ac:dyDescent="0.25">
      <c r="A20" s="26" t="s">
        <v>71</v>
      </c>
      <c r="B20" s="30" t="s">
        <v>79</v>
      </c>
      <c r="C20" s="10" t="s">
        <v>33</v>
      </c>
      <c r="D20" s="4" t="s">
        <v>31</v>
      </c>
      <c r="E20" s="46"/>
      <c r="F20" s="46"/>
      <c r="G20" s="62"/>
      <c r="H20" s="62" t="s">
        <v>124</v>
      </c>
    </row>
    <row r="21" spans="1:8" x14ac:dyDescent="0.25">
      <c r="A21" s="26"/>
      <c r="C21" s="10"/>
      <c r="E21" s="46"/>
      <c r="F21" s="46"/>
      <c r="G21" s="63"/>
      <c r="H21" s="63"/>
    </row>
    <row r="22" spans="1:8" x14ac:dyDescent="0.25">
      <c r="A22" s="26">
        <v>5.3</v>
      </c>
      <c r="B22" s="29" t="s">
        <v>74</v>
      </c>
      <c r="C22" s="10"/>
      <c r="E22" s="46"/>
      <c r="F22" s="46"/>
      <c r="G22" s="63"/>
      <c r="H22" s="63"/>
    </row>
    <row r="23" spans="1:8" x14ac:dyDescent="0.25">
      <c r="A23" s="26"/>
      <c r="C23" s="10"/>
      <c r="E23" s="44"/>
      <c r="F23" s="44"/>
      <c r="G23" s="62"/>
      <c r="H23" s="62"/>
    </row>
    <row r="24" spans="1:8" ht="36.75" customHeight="1" x14ac:dyDescent="0.25">
      <c r="A24" s="26"/>
      <c r="B24" s="30" t="s">
        <v>127</v>
      </c>
      <c r="C24" s="10"/>
      <c r="E24" s="44"/>
      <c r="F24" s="44"/>
      <c r="G24" s="62"/>
      <c r="H24" s="62"/>
    </row>
    <row r="25" spans="1:8" x14ac:dyDescent="0.25">
      <c r="A25" s="26"/>
      <c r="C25" s="11"/>
      <c r="D25" s="7"/>
      <c r="E25" s="44"/>
      <c r="F25" s="44"/>
      <c r="G25" s="62"/>
      <c r="H25" s="62"/>
    </row>
    <row r="26" spans="1:8" ht="24" x14ac:dyDescent="0.2">
      <c r="A26" s="26" t="s">
        <v>72</v>
      </c>
      <c r="B26" s="30" t="s">
        <v>126</v>
      </c>
      <c r="C26" s="10" t="s">
        <v>16</v>
      </c>
      <c r="D26" s="4" t="s">
        <v>131</v>
      </c>
      <c r="E26" s="50"/>
      <c r="F26" s="50"/>
      <c r="G26" s="62">
        <v>30000</v>
      </c>
      <c r="H26" s="62">
        <v>30000</v>
      </c>
    </row>
    <row r="27" spans="1:8" s="6" customFormat="1" x14ac:dyDescent="0.2">
      <c r="A27" s="26"/>
      <c r="B27" s="30"/>
      <c r="C27" s="12"/>
      <c r="D27" s="5"/>
      <c r="E27" s="45"/>
      <c r="F27" s="45"/>
      <c r="G27" s="55"/>
      <c r="H27" s="55"/>
    </row>
    <row r="28" spans="1:8" ht="36" x14ac:dyDescent="0.2">
      <c r="A28" s="26" t="s">
        <v>128</v>
      </c>
      <c r="B28" s="30" t="s">
        <v>129</v>
      </c>
      <c r="C28" s="10" t="s">
        <v>16</v>
      </c>
      <c r="D28" s="4" t="s">
        <v>132</v>
      </c>
      <c r="E28" s="77"/>
      <c r="F28" s="77"/>
      <c r="G28" s="78">
        <f>E28+F28</f>
        <v>0</v>
      </c>
      <c r="H28" s="60"/>
    </row>
    <row r="29" spans="1:8" x14ac:dyDescent="0.2">
      <c r="A29" s="26"/>
      <c r="C29" s="10"/>
      <c r="E29" s="77"/>
      <c r="F29" s="77"/>
      <c r="G29" s="78"/>
      <c r="H29" s="78"/>
    </row>
    <row r="30" spans="1:8" x14ac:dyDescent="0.2">
      <c r="A30" s="26" t="s">
        <v>130</v>
      </c>
      <c r="B30" s="30" t="s">
        <v>102</v>
      </c>
      <c r="C30" s="10" t="s">
        <v>33</v>
      </c>
      <c r="D30" s="4">
        <v>3</v>
      </c>
      <c r="E30" s="44"/>
      <c r="F30" s="44"/>
      <c r="G30" s="54"/>
      <c r="H30" s="54">
        <v>150000</v>
      </c>
    </row>
    <row r="31" spans="1:8" ht="12.75" thickBot="1" x14ac:dyDescent="0.25">
      <c r="A31" s="27"/>
      <c r="B31" s="31"/>
      <c r="C31" s="14"/>
      <c r="D31" s="9"/>
      <c r="E31" s="48"/>
      <c r="F31" s="48"/>
      <c r="G31" s="58"/>
      <c r="H31" s="58"/>
    </row>
    <row r="32" spans="1:8" s="6" customFormat="1" ht="12.75" thickBot="1" x14ac:dyDescent="0.25">
      <c r="A32" s="28" t="s">
        <v>64</v>
      </c>
      <c r="B32" s="32"/>
      <c r="C32" s="22"/>
      <c r="D32" s="22"/>
      <c r="E32" s="49"/>
      <c r="F32" s="49"/>
      <c r="G32" s="65">
        <f>SUM(G8:G30)</f>
        <v>30000</v>
      </c>
      <c r="H32" s="65">
        <f>SUM(H8:H30)</f>
        <v>180000</v>
      </c>
    </row>
  </sheetData>
  <mergeCells count="7">
    <mergeCell ref="H3:H4"/>
    <mergeCell ref="G3:G4"/>
    <mergeCell ref="A3:A4"/>
    <mergeCell ref="B3:B4"/>
    <mergeCell ref="C3:C4"/>
    <mergeCell ref="D3:D4"/>
    <mergeCell ref="E3:F3"/>
  </mergeCells>
  <phoneticPr fontId="10" type="noConversion"/>
  <pageMargins left="0.7" right="0.7" top="0.75" bottom="0.75" header="0.3" footer="0.3"/>
  <pageSetup orientation="portrait" r:id="rId1"/>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8"/>
  <sheetViews>
    <sheetView zoomScale="90" zoomScaleNormal="90" zoomScalePageLayoutView="150" workbookViewId="0">
      <selection activeCell="B2" sqref="B2"/>
    </sheetView>
  </sheetViews>
  <sheetFormatPr defaultColWidth="8.7109375" defaultRowHeight="12" x14ac:dyDescent="0.2"/>
  <cols>
    <col min="1" max="1" width="12.42578125" style="40" customWidth="1"/>
    <col min="2" max="2" width="32" style="30" customWidth="1"/>
    <col min="3" max="3" width="4.28515625" style="5" customWidth="1"/>
    <col min="4" max="4" width="20" style="51" customWidth="1"/>
    <col min="5" max="16384" width="8.7109375" style="1"/>
  </cols>
  <sheetData>
    <row r="1" spans="1:4" ht="12.6" thickBot="1" x14ac:dyDescent="0.3"/>
    <row r="2" spans="1:4" ht="12.6" thickBot="1" x14ac:dyDescent="0.3">
      <c r="A2" s="28"/>
      <c r="B2" s="32" t="s">
        <v>137</v>
      </c>
      <c r="C2" s="22"/>
      <c r="D2" s="52" t="s">
        <v>81</v>
      </c>
    </row>
    <row r="3" spans="1:4" x14ac:dyDescent="0.25">
      <c r="A3" s="41"/>
      <c r="B3" s="34"/>
      <c r="C3" s="39"/>
      <c r="D3" s="66"/>
    </row>
    <row r="4" spans="1:4" x14ac:dyDescent="0.25">
      <c r="A4" s="41" t="s">
        <v>82</v>
      </c>
      <c r="B4" s="30" t="s">
        <v>87</v>
      </c>
      <c r="D4" s="67"/>
    </row>
    <row r="5" spans="1:4" x14ac:dyDescent="0.25">
      <c r="A5" s="41"/>
      <c r="B5" s="30" t="s">
        <v>92</v>
      </c>
      <c r="C5" s="5" t="s">
        <v>100</v>
      </c>
      <c r="D5" s="68">
        <f>'1 - Ps &amp; Gs'!H37</f>
        <v>36000</v>
      </c>
    </row>
    <row r="6" spans="1:4" x14ac:dyDescent="0.25">
      <c r="A6" s="41"/>
      <c r="C6" s="39"/>
      <c r="D6" s="69"/>
    </row>
    <row r="7" spans="1:4" x14ac:dyDescent="0.25">
      <c r="A7" s="41" t="s">
        <v>83</v>
      </c>
      <c r="B7" s="30" t="s">
        <v>88</v>
      </c>
      <c r="D7" s="68"/>
    </row>
    <row r="8" spans="1:4" s="6" customFormat="1" x14ac:dyDescent="0.25">
      <c r="A8" s="41"/>
      <c r="B8" s="30" t="s">
        <v>93</v>
      </c>
      <c r="C8" s="5" t="s">
        <v>100</v>
      </c>
      <c r="D8" s="68">
        <f>'2 - Foundations'!H42</f>
        <v>0</v>
      </c>
    </row>
    <row r="9" spans="1:4" x14ac:dyDescent="0.25">
      <c r="A9" s="41"/>
      <c r="D9" s="68"/>
    </row>
    <row r="10" spans="1:4" x14ac:dyDescent="0.25">
      <c r="A10" s="41" t="s">
        <v>84</v>
      </c>
      <c r="B10" s="30" t="s">
        <v>89</v>
      </c>
      <c r="D10" s="68"/>
    </row>
    <row r="11" spans="1:4" x14ac:dyDescent="0.25">
      <c r="A11" s="41"/>
      <c r="B11" s="30" t="s">
        <v>94</v>
      </c>
      <c r="C11" s="5" t="s">
        <v>100</v>
      </c>
      <c r="D11" s="68">
        <f>'3 - Installation'!H21</f>
        <v>0</v>
      </c>
    </row>
    <row r="12" spans="1:4" x14ac:dyDescent="0.25">
      <c r="A12" s="41"/>
      <c r="D12" s="69"/>
    </row>
    <row r="13" spans="1:4" x14ac:dyDescent="0.25">
      <c r="A13" s="41" t="s">
        <v>85</v>
      </c>
      <c r="B13" s="30" t="s">
        <v>90</v>
      </c>
      <c r="D13" s="69"/>
    </row>
    <row r="14" spans="1:4" x14ac:dyDescent="0.25">
      <c r="A14" s="41"/>
      <c r="B14" s="30" t="s">
        <v>95</v>
      </c>
      <c r="C14" s="5" t="s">
        <v>100</v>
      </c>
      <c r="D14" s="70">
        <f>'4 - Earthing &amp; Connection'!H46</f>
        <v>0</v>
      </c>
    </row>
    <row r="15" spans="1:4" x14ac:dyDescent="0.25">
      <c r="A15" s="41"/>
      <c r="B15" s="29"/>
      <c r="D15" s="68"/>
    </row>
    <row r="16" spans="1:4" ht="24" x14ac:dyDescent="0.25">
      <c r="A16" s="41" t="s">
        <v>86</v>
      </c>
      <c r="B16" s="30" t="s">
        <v>91</v>
      </c>
      <c r="D16" s="68"/>
    </row>
    <row r="17" spans="1:4" x14ac:dyDescent="0.25">
      <c r="A17" s="41"/>
      <c r="B17" s="30" t="s">
        <v>96</v>
      </c>
      <c r="C17" s="39" t="s">
        <v>100</v>
      </c>
      <c r="D17" s="69">
        <f>'5 - Testing &amp; Servicing'!H32</f>
        <v>180000</v>
      </c>
    </row>
    <row r="18" spans="1:4" x14ac:dyDescent="0.25">
      <c r="A18" s="41"/>
      <c r="D18" s="68"/>
    </row>
    <row r="19" spans="1:4" s="6" customFormat="1" x14ac:dyDescent="0.25">
      <c r="A19" s="41"/>
      <c r="B19" s="38" t="s">
        <v>97</v>
      </c>
      <c r="C19" s="5" t="s">
        <v>100</v>
      </c>
      <c r="D19" s="68">
        <f>D5+D8+D11+D14+D17</f>
        <v>216000</v>
      </c>
    </row>
    <row r="20" spans="1:4" x14ac:dyDescent="0.25">
      <c r="A20" s="41"/>
      <c r="B20" s="38"/>
      <c r="C20" s="39"/>
      <c r="D20" s="71"/>
    </row>
    <row r="21" spans="1:4" x14ac:dyDescent="0.25">
      <c r="A21" s="41"/>
      <c r="B21" s="38" t="s">
        <v>98</v>
      </c>
      <c r="C21" s="5" t="s">
        <v>100</v>
      </c>
      <c r="D21" s="68">
        <f>D19*0.1</f>
        <v>21600</v>
      </c>
    </row>
    <row r="22" spans="1:4" x14ac:dyDescent="0.25">
      <c r="A22" s="41"/>
      <c r="B22" s="38"/>
      <c r="D22" s="68"/>
    </row>
    <row r="23" spans="1:4" x14ac:dyDescent="0.25">
      <c r="A23" s="41"/>
      <c r="B23" s="38" t="s">
        <v>99</v>
      </c>
      <c r="C23" s="5" t="s">
        <v>100</v>
      </c>
      <c r="D23" s="68">
        <f>D19+D21</f>
        <v>237600</v>
      </c>
    </row>
    <row r="24" spans="1:4" x14ac:dyDescent="0.25">
      <c r="A24" s="41"/>
      <c r="B24" s="38"/>
      <c r="D24" s="68"/>
    </row>
    <row r="25" spans="1:4" x14ac:dyDescent="0.25">
      <c r="A25" s="41"/>
      <c r="B25" s="38" t="s">
        <v>104</v>
      </c>
      <c r="C25" s="5" t="s">
        <v>100</v>
      </c>
      <c r="D25" s="68">
        <f>D23*0.15</f>
        <v>35640</v>
      </c>
    </row>
    <row r="26" spans="1:4" x14ac:dyDescent="0.25">
      <c r="A26" s="41"/>
      <c r="B26" s="38"/>
      <c r="D26" s="68"/>
    </row>
    <row r="27" spans="1:4" x14ac:dyDescent="0.25">
      <c r="A27" s="41"/>
      <c r="B27" s="38" t="s">
        <v>103</v>
      </c>
      <c r="C27" s="39" t="s">
        <v>100</v>
      </c>
      <c r="D27" s="69">
        <f>D23+D25</f>
        <v>273240</v>
      </c>
    </row>
    <row r="28" spans="1:4" s="6" customFormat="1" ht="12.6" thickBot="1" x14ac:dyDescent="0.3">
      <c r="A28" s="35"/>
      <c r="B28" s="36"/>
      <c r="C28" s="37"/>
      <c r="D28" s="53"/>
    </row>
  </sheetData>
  <phoneticPr fontId="10" type="noConversion"/>
  <pageMargins left="0.7" right="0.7" top="0.75" bottom="0.75" header="0.3" footer="0.3"/>
  <pageSetup orientation="portrait"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1 - Ps &amp; Gs</vt:lpstr>
      <vt:lpstr>2 - Foundations</vt:lpstr>
      <vt:lpstr>3 - Installation</vt:lpstr>
      <vt:lpstr>4 - Earthing &amp; Connection</vt:lpstr>
      <vt:lpstr>5 - Testing &amp; Servicing</vt:lpstr>
      <vt:lpstr>6 - Summary</vt:lpstr>
      <vt:lpstr>'1 - Ps &amp; Gs'!Print_Area</vt:lpstr>
      <vt:lpstr>'2 - Foundations'!Print_Area</vt:lpstr>
      <vt:lpstr>'3 - Installation'!Print_Area</vt:lpstr>
      <vt:lpstr>'4 - Earthing &amp; Connection'!Print_Area</vt:lpstr>
      <vt:lpstr>'5 - Testing &amp; Servicing'!Print_Area</vt:lpstr>
      <vt:lpstr>'6 - Summary'!Print_Area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Thapelo</dc:creator>
  <cp:lastModifiedBy>Seageng Letsholo</cp:lastModifiedBy>
  <cp:lastPrinted>2019-07-03T18:22:38Z</cp:lastPrinted>
  <dcterms:created xsi:type="dcterms:W3CDTF">2014-07-13T08:22:10Z</dcterms:created>
  <dcterms:modified xsi:type="dcterms:W3CDTF">2022-08-31T09:17:57Z</dcterms:modified>
</cp:coreProperties>
</file>