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etsholo\Desktop\SPECIFICATIONS\SPECIFICATION 2022-2023\Bill of quantities\"/>
    </mc:Choice>
  </mc:AlternateContent>
  <bookViews>
    <workbookView xWindow="0" yWindow="0" windowWidth="24000" windowHeight="9435" tabRatio="1000" activeTab="2"/>
  </bookViews>
  <sheets>
    <sheet name="works" sheetId="248" r:id="rId1"/>
    <sheet name="pg1" sheetId="267" r:id="rId2"/>
    <sheet name="ewtank" sheetId="269" r:id="rId3"/>
    <sheet name="ohs" sheetId="279" r:id="rId4"/>
    <sheet name="ohs2" sheetId="280" r:id="rId5"/>
    <sheet name="ohs3" sheetId="283" r:id="rId6"/>
    <sheet name="sum" sheetId="282" r:id="rId7"/>
  </sheets>
  <definedNames>
    <definedName name="_xlnm.Print_Area" localSheetId="2">ewtank!$A$1:$K$64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69" l="1"/>
  <c r="K25" i="269" l="1"/>
  <c r="E18" i="269"/>
  <c r="E12" i="269"/>
  <c r="E22" i="269"/>
  <c r="E14" i="269"/>
  <c r="E15" i="269" s="1"/>
  <c r="B9" i="282" l="1"/>
  <c r="B10" i="282"/>
  <c r="G41" i="267" l="1"/>
  <c r="F42" i="267" s="1"/>
  <c r="G42" i="267" s="1"/>
  <c r="K41" i="267" l="1"/>
  <c r="A3" i="267" l="1"/>
  <c r="A2" i="267"/>
  <c r="K39" i="267" l="1"/>
  <c r="K37" i="267"/>
  <c r="A1" i="282"/>
  <c r="C1" i="282"/>
  <c r="A2" i="282"/>
  <c r="A3" i="282"/>
  <c r="A3" i="283"/>
  <c r="A2" i="283"/>
  <c r="J1" i="283"/>
  <c r="A1" i="283"/>
  <c r="A3" i="280"/>
  <c r="A2" i="280"/>
  <c r="J1" i="280"/>
  <c r="A1" i="280"/>
  <c r="A3" i="279"/>
  <c r="A2" i="279"/>
  <c r="J1" i="279"/>
  <c r="A1" i="279"/>
  <c r="A3" i="269"/>
  <c r="A2" i="269"/>
  <c r="J1" i="269"/>
  <c r="A1" i="269"/>
  <c r="G39" i="267"/>
  <c r="F40" i="267" s="1"/>
  <c r="G40" i="267" s="1"/>
  <c r="A10" i="282"/>
  <c r="A9" i="282"/>
  <c r="C7" i="283"/>
  <c r="B8" i="282"/>
  <c r="A8" i="282"/>
  <c r="C8" i="280"/>
  <c r="C8" i="283" s="1"/>
  <c r="J1" i="267"/>
  <c r="A12" i="248"/>
  <c r="A8" i="248"/>
</calcChain>
</file>

<file path=xl/sharedStrings.xml><?xml version="1.0" encoding="utf-8"?>
<sst xmlns="http://schemas.openxmlformats.org/spreadsheetml/2006/main" count="587" uniqueCount="388">
  <si>
    <t>MOSES KOTANE LOCAL MUNICIPALITY</t>
  </si>
  <si>
    <t>Item</t>
  </si>
  <si>
    <t>Payment</t>
  </si>
  <si>
    <t>Item Description</t>
  </si>
  <si>
    <t>Unit</t>
  </si>
  <si>
    <t>Quantities</t>
  </si>
  <si>
    <t>Rate</t>
  </si>
  <si>
    <t>Amount</t>
  </si>
  <si>
    <t>number</t>
  </si>
  <si>
    <t>reference</t>
  </si>
  <si>
    <t>tender</t>
  </si>
  <si>
    <t>final</t>
  </si>
  <si>
    <t>previous</t>
  </si>
  <si>
    <t>current</t>
  </si>
  <si>
    <t>to date</t>
  </si>
  <si>
    <t>Rands.cents</t>
  </si>
  <si>
    <t>SANS</t>
  </si>
  <si>
    <t>SCHEDULE 1</t>
  </si>
  <si>
    <t>PRELIMARY AND GENERAL</t>
  </si>
  <si>
    <t>A,AB</t>
  </si>
  <si>
    <t>1.1</t>
  </si>
  <si>
    <t>FIXED CHARGE ITEMS</t>
  </si>
  <si>
    <t>A</t>
  </si>
  <si>
    <t>1.1.1</t>
  </si>
  <si>
    <t>8.3.1</t>
  </si>
  <si>
    <t>Contractual requirements</t>
  </si>
  <si>
    <t>sum</t>
  </si>
  <si>
    <t>1.1.2</t>
  </si>
  <si>
    <t>PSAB 1</t>
  </si>
  <si>
    <t>The Contractor to provide a name board</t>
  </si>
  <si>
    <t>No</t>
  </si>
  <si>
    <t>1.1.3</t>
  </si>
  <si>
    <t>PSAB 4</t>
  </si>
  <si>
    <t>The Contractor to provide survey assistant</t>
  </si>
  <si>
    <t>1.1.4</t>
  </si>
  <si>
    <t>PSAB 5</t>
  </si>
  <si>
    <t>The Contractor to provide survey equipments</t>
  </si>
  <si>
    <t>1.1.5</t>
  </si>
  <si>
    <t>PS 6.3</t>
  </si>
  <si>
    <t>The Contractor to provide offices and storage sheds</t>
  </si>
  <si>
    <t>1.1.8</t>
  </si>
  <si>
    <t>PS 7.1</t>
  </si>
  <si>
    <t>The Contractor to provide ablution and latrine facilities</t>
  </si>
  <si>
    <t>1.1.9</t>
  </si>
  <si>
    <t>The Contractor to supply tools and equipments</t>
  </si>
  <si>
    <t>1.1.10</t>
  </si>
  <si>
    <t>PS 6.1&amp;</t>
  </si>
  <si>
    <t>The Contractor to provide water, electricity &amp; communications</t>
  </si>
  <si>
    <t>1.1.11</t>
  </si>
  <si>
    <t>5.5</t>
  </si>
  <si>
    <t>Deal with water as described in SANS 1 200 A section 5.5</t>
  </si>
  <si>
    <t>1.1.12</t>
  </si>
  <si>
    <t xml:space="preserve">The Contractor to establish access road to site </t>
  </si>
  <si>
    <t>1.1.13</t>
  </si>
  <si>
    <t>8.3.3</t>
  </si>
  <si>
    <t>Other fixed charge obligations by the Contractor</t>
  </si>
  <si>
    <t>1.1.14</t>
  </si>
  <si>
    <t>8.3.4</t>
  </si>
  <si>
    <t>The Contractor to remove site establishment</t>
  </si>
  <si>
    <t>1.1.15</t>
  </si>
  <si>
    <t>The Contractor to make provision for traffic control</t>
  </si>
  <si>
    <t>1.2</t>
  </si>
  <si>
    <t>TIME RELATED ITEMS</t>
  </si>
  <si>
    <t>PSA</t>
  </si>
  <si>
    <t>1.2.1</t>
  </si>
  <si>
    <t>8.4.1</t>
  </si>
  <si>
    <t>1.2.2</t>
  </si>
  <si>
    <t>8.4.2</t>
  </si>
  <si>
    <t>The Contractor to maintain facilities on the site</t>
  </si>
  <si>
    <t>1.2.3</t>
  </si>
  <si>
    <t>8.4.3</t>
  </si>
  <si>
    <t>The Contractor's supervision of the site</t>
  </si>
  <si>
    <t>1.2.4</t>
  </si>
  <si>
    <t>8.4.4</t>
  </si>
  <si>
    <t>The Contractor's company and head office overhead costs</t>
  </si>
  <si>
    <t>1.2.5</t>
  </si>
  <si>
    <t>8.4.5</t>
  </si>
  <si>
    <t>Other time related obligations by the Contractor</t>
  </si>
  <si>
    <t>1.2.6</t>
  </si>
  <si>
    <t>Time related costs for traffic control</t>
  </si>
  <si>
    <t>1.3</t>
  </si>
  <si>
    <t>PROVISIONAL SUMS BY THE ENGINEER</t>
  </si>
  <si>
    <t>1.3.1</t>
  </si>
  <si>
    <t>Provisional sum for various tests requested by the Engineer</t>
  </si>
  <si>
    <t>Prov</t>
  </si>
  <si>
    <t>1.3.2</t>
  </si>
  <si>
    <t>Contractor's overhead and profit on Item 1.3.1</t>
  </si>
  <si>
    <t>%</t>
  </si>
  <si>
    <t>1.3.3</t>
  </si>
  <si>
    <t>1.3.4</t>
  </si>
  <si>
    <t>Contractor's overhead and profit on Item 1.3.3</t>
  </si>
  <si>
    <t>TOTAL CARRIED TO SUMMARY</t>
  </si>
  <si>
    <t>SCHEDULE 2</t>
  </si>
  <si>
    <t>1 200</t>
  </si>
  <si>
    <t>DB</t>
  </si>
  <si>
    <t>2.1.1</t>
  </si>
  <si>
    <t>m</t>
  </si>
  <si>
    <t>2.2.1</t>
  </si>
  <si>
    <t>2.2.2</t>
  </si>
  <si>
    <t>2.3.1</t>
  </si>
  <si>
    <t>Rate only</t>
  </si>
  <si>
    <t>Remove and reinstate existing fences (no new material involved)</t>
  </si>
  <si>
    <t>2.4</t>
  </si>
  <si>
    <t>2.4.1</t>
  </si>
  <si>
    <t>8.3.5.a</t>
  </si>
  <si>
    <t>Electrical cables crossing the new trenches</t>
  </si>
  <si>
    <t>R/O</t>
  </si>
  <si>
    <t>2.4.2</t>
  </si>
  <si>
    <t>Non optic post office cables and pipes crossing the new trenches</t>
  </si>
  <si>
    <t>2.4.3</t>
  </si>
  <si>
    <t>House / stand connection pipes crossing the new trenches</t>
  </si>
  <si>
    <t>2.4.4</t>
  </si>
  <si>
    <t>Main water pipes crossing the new trenches</t>
  </si>
  <si>
    <t>2.4.5</t>
  </si>
  <si>
    <t>Main sewer pipes crossing the new trenches</t>
  </si>
  <si>
    <t>2.4.6</t>
  </si>
  <si>
    <t>Other services not specified effecting the construction</t>
  </si>
  <si>
    <t>2.4.7</t>
  </si>
  <si>
    <t>Open up for inspection of existing water pipes</t>
  </si>
  <si>
    <t>2.5.1</t>
  </si>
  <si>
    <t>2.5.2</t>
  </si>
  <si>
    <t>2.6.1</t>
  </si>
  <si>
    <t>SCHEDULE 3</t>
  </si>
  <si>
    <t>3.1</t>
  </si>
  <si>
    <t>L</t>
  </si>
  <si>
    <t>3.1.1</t>
  </si>
  <si>
    <t>3.2</t>
  </si>
  <si>
    <t>3.2.1</t>
  </si>
  <si>
    <t>3.3</t>
  </si>
  <si>
    <t>3.3.1</t>
  </si>
  <si>
    <t>D</t>
  </si>
  <si>
    <r>
      <t>m</t>
    </r>
    <r>
      <rPr>
        <sz val="11"/>
        <rFont val="Calibri"/>
        <family val="2"/>
      </rPr>
      <t>³</t>
    </r>
  </si>
  <si>
    <t>MISCELLANEOUS ITEMS</t>
  </si>
  <si>
    <t>G</t>
  </si>
  <si>
    <t>STORAGE TANKS</t>
  </si>
  <si>
    <t>PSHA</t>
  </si>
  <si>
    <t>OCCUPATIONAL HEALTH AND SAFETY REQIREMENTS</t>
  </si>
  <si>
    <t>NOTIFICATION OF CONSTRUCTION WORK</t>
  </si>
  <si>
    <t>PS10.4.2</t>
  </si>
  <si>
    <t>Notify the Provincial Director of construction work Reg.3</t>
  </si>
  <si>
    <t>PROGRAM</t>
  </si>
  <si>
    <t>PS10.5</t>
  </si>
  <si>
    <t>Set up a site and job specific H&amp;S Plan including a file on site to</t>
  </si>
  <si>
    <t>PR10.32</t>
  </si>
  <si>
    <t>contain the followings :</t>
  </si>
  <si>
    <t>Copy of H&amp;S Act 85 of 1993 including the Construction Regulations,</t>
  </si>
  <si>
    <t>July 2003</t>
  </si>
  <si>
    <t>Proof of registration with COID Insurer</t>
  </si>
  <si>
    <t>Notification of construction work</t>
  </si>
  <si>
    <t>Section 37(2) agreement</t>
  </si>
  <si>
    <t>H&amp;S specifications provided by the Client</t>
  </si>
  <si>
    <t>Copy of tender document, drawings etc.</t>
  </si>
  <si>
    <t>H&amp;S Plan with all information as requested in the H&amp;S specifications</t>
  </si>
  <si>
    <t>Company safety policy to be signed by the CEO</t>
  </si>
  <si>
    <t>Company organogrammme with respect of H&amp;S on specific site</t>
  </si>
  <si>
    <t>Letters of appointment for specific site</t>
  </si>
  <si>
    <t>List of subcontractors for specific site</t>
  </si>
  <si>
    <t>Evacuation plan from specific site</t>
  </si>
  <si>
    <t>Training material and training records</t>
  </si>
  <si>
    <t>Risk assessments and method statements</t>
  </si>
  <si>
    <t>Registers as specified elsewhere</t>
  </si>
  <si>
    <t>Safe work procedures and material safety data sheet</t>
  </si>
  <si>
    <t>Fall protection plan</t>
  </si>
  <si>
    <t>Incident recordings</t>
  </si>
  <si>
    <t>Medical records</t>
  </si>
  <si>
    <t>Minutes of H&amp;S meetings</t>
  </si>
  <si>
    <t>Note :</t>
  </si>
  <si>
    <t>The file shall be a lever arch file with original color document of</t>
  </si>
  <si>
    <t>acceptable standards</t>
  </si>
  <si>
    <t>Emergency telephone numbers to be displayed on back of file</t>
  </si>
  <si>
    <t>The file will be expanded during the project as and when required</t>
  </si>
  <si>
    <t>by the Client</t>
  </si>
  <si>
    <t>SERVICE PROVIDER APPOINTMENTS</t>
  </si>
  <si>
    <t>PS10.9</t>
  </si>
  <si>
    <t>Appoint a service provider to carry  out a risk assessment</t>
  </si>
  <si>
    <t>Appoint an H &amp; S Induction trainer</t>
  </si>
  <si>
    <t>Set up safe works procedures by a competent person</t>
  </si>
  <si>
    <t>TRAINING COURSES</t>
  </si>
  <si>
    <t>Train the SHE representative</t>
  </si>
  <si>
    <t>Induct training of all workers</t>
  </si>
  <si>
    <t>Community training</t>
  </si>
  <si>
    <t>SCHEDULE 7 CONTINUED</t>
  </si>
  <si>
    <t xml:space="preserve">Hold toolbox talks on environmental awareness </t>
  </si>
  <si>
    <t>PS10.13</t>
  </si>
  <si>
    <t>Train on construction vehicles and  mobile plant</t>
  </si>
  <si>
    <t>Hold talks on first aid awareness</t>
  </si>
  <si>
    <t>Hold talks on fire fighting awareness</t>
  </si>
  <si>
    <t>Hold tool box talks on hand tools and hand tool accidents</t>
  </si>
  <si>
    <t>PS10.12</t>
  </si>
  <si>
    <t xml:space="preserve">Hold tool box talks on machine guarding </t>
  </si>
  <si>
    <t xml:space="preserve">Hold tool box talks on lifting materials by hand </t>
  </si>
  <si>
    <t>PS10.11</t>
  </si>
  <si>
    <t xml:space="preserve">Hold tool box talks on safe loading </t>
  </si>
  <si>
    <t>PS10.14</t>
  </si>
  <si>
    <t xml:space="preserve">Hold tool box talks on safety signs </t>
  </si>
  <si>
    <t>Hold tool box talks on ten commandments of safety</t>
  </si>
  <si>
    <t>SHE REPRESENTATIVE</t>
  </si>
  <si>
    <t>PS10.7</t>
  </si>
  <si>
    <t>Appoint an  SHE representative to be permanently on site</t>
  </si>
  <si>
    <t>Additional payment for workers appointed on specific H&amp;S tasks :</t>
  </si>
  <si>
    <t>Accident investigator</t>
  </si>
  <si>
    <t>Construction vehicle and mobile plant inspector</t>
  </si>
  <si>
    <t>Hand tool inspector</t>
  </si>
  <si>
    <t>Portable electrical equipments inspector</t>
  </si>
  <si>
    <t>Stacking and storage inspector</t>
  </si>
  <si>
    <t>Hygiene and hygiene facility inspector</t>
  </si>
  <si>
    <t>Fire equipment inspector</t>
  </si>
  <si>
    <t>First aid box inspector</t>
  </si>
  <si>
    <t>PS10.8</t>
  </si>
  <si>
    <t>Construction supervisor</t>
  </si>
  <si>
    <t>PS10.15</t>
  </si>
  <si>
    <t>Excavation inspector</t>
  </si>
  <si>
    <t>Community liaison officer</t>
  </si>
  <si>
    <t>FIRE FIGHTING EQUIPMENT</t>
  </si>
  <si>
    <t>PR10.28</t>
  </si>
  <si>
    <t xml:space="preserve">Provide 3 kg fire fighting equipment suitable for electric fires on </t>
  </si>
  <si>
    <t>each site</t>
  </si>
  <si>
    <t>Obtain inspection certificates of fire fighting  equipment</t>
  </si>
  <si>
    <t>FIRST AID</t>
  </si>
  <si>
    <t>7.7.1</t>
  </si>
  <si>
    <t>PR10.25</t>
  </si>
  <si>
    <t>Provide a basic First Aid Kit</t>
  </si>
  <si>
    <t>7.7.2</t>
  </si>
  <si>
    <t>Provide a stretcher</t>
  </si>
  <si>
    <t>PERSONAL PROTECTIVE CLOTHING</t>
  </si>
  <si>
    <t>PS10.37.5</t>
  </si>
  <si>
    <t>Shoulder length PVC Gloves</t>
  </si>
  <si>
    <t>PS10.37.6</t>
  </si>
  <si>
    <t>Plastic Trousers</t>
  </si>
  <si>
    <t>PS10.37.2</t>
  </si>
  <si>
    <t>Safety Goggles</t>
  </si>
  <si>
    <t xml:space="preserve">Gum Boots </t>
  </si>
  <si>
    <t>Welding Helmet</t>
  </si>
  <si>
    <t>Gas Welding Safety Goggles</t>
  </si>
  <si>
    <t>PS10.37.4</t>
  </si>
  <si>
    <t>Safety Shoes</t>
  </si>
  <si>
    <t>Dust Masks</t>
  </si>
  <si>
    <t>PS10.37.1</t>
  </si>
  <si>
    <t>Hard hats</t>
  </si>
  <si>
    <t>Leather Aprons</t>
  </si>
  <si>
    <t>Respiratory masks</t>
  </si>
  <si>
    <t>Overalls</t>
  </si>
  <si>
    <t>MEDICAL TESTS</t>
  </si>
  <si>
    <t>Obtain medical fitness tests of all operators</t>
  </si>
  <si>
    <t>Provide Hepatitis A and B tests and vaccinations</t>
  </si>
  <si>
    <t>Provide Tetanus tests and vaccinations</t>
  </si>
  <si>
    <t>IDENTIFICATION CARDS</t>
  </si>
  <si>
    <t>Provide identification cards to employees</t>
  </si>
  <si>
    <t>SUMMARY OF THE SCHEDULE OF QUANTITIES</t>
  </si>
  <si>
    <t>TOTAL CONSTRUCTION VALUE</t>
  </si>
  <si>
    <t>Add estimated (10% of construction value) contingencies</t>
  </si>
  <si>
    <t>Total construction and contingency value</t>
  </si>
  <si>
    <t>TOTAL CONSTRUCTION, CONTINGENCY &amp; PRICE ADJUSTMENT VALUE</t>
  </si>
  <si>
    <t>ADD 15% VALUE ADDED TAX</t>
  </si>
  <si>
    <t xml:space="preserve">Add 14% Value Added Tax </t>
  </si>
  <si>
    <t>TOTAL VALUE CARRIED TO TENDER DOCUMENT'S FRONT PAGE</t>
  </si>
  <si>
    <t>Total value carried to Tender Document's front page</t>
  </si>
  <si>
    <t>COVID-19 COMPLIANCE</t>
  </si>
  <si>
    <t>Covid 19 OHS Plan, HIRA,and file</t>
  </si>
  <si>
    <t>Hand Washing Facilities</t>
  </si>
  <si>
    <t>Cloth mask</t>
  </si>
  <si>
    <t>Hand Gloves surgical plastic</t>
  </si>
  <si>
    <t>Face shield</t>
  </si>
  <si>
    <t>Transportation of the disposal of the Bio-Hazardous Waste</t>
  </si>
  <si>
    <t>Cleaning Detergents, Cleaning Cloth and cleanng equipments</t>
  </si>
  <si>
    <t>non-contact</t>
  </si>
  <si>
    <t xml:space="preserve">Screening Equipment digital body thermometer infrared </t>
  </si>
  <si>
    <t>Covid-19 Compliance Officer</t>
  </si>
  <si>
    <t>Provide an Isolation room</t>
  </si>
  <si>
    <t>Sum</t>
  </si>
  <si>
    <t xml:space="preserve">Supply Tissue for hand wipping for the duration of the Contract </t>
  </si>
  <si>
    <t>Supply Sanitizer foot press stand</t>
  </si>
  <si>
    <t>Personnal Protective Equipment</t>
  </si>
  <si>
    <t>Bio Hazardous Waste bins- (the colour coded ones)</t>
  </si>
  <si>
    <t>Provisional sum for the remuneration of the CLO on monthly basis as determined by the Client</t>
  </si>
  <si>
    <t>Provisional sum for the Sitting Allowance of the PSC Members attending PSC meetings during the Construction Phase of the project</t>
  </si>
  <si>
    <t>1.3.5</t>
  </si>
  <si>
    <t>1.3.6</t>
  </si>
  <si>
    <t>Contractor's overhead and profit on Item 1.3.5</t>
  </si>
  <si>
    <t>Contractor's overhead and profit on Item 6.1</t>
  </si>
  <si>
    <t>BOQ PAGE NUMBER 127</t>
  </si>
  <si>
    <t>Concrete (Structural)</t>
  </si>
  <si>
    <r>
      <t>m</t>
    </r>
    <r>
      <rPr>
        <sz val="11"/>
        <rFont val="Calibri"/>
        <family val="2"/>
      </rPr>
      <t>²</t>
    </r>
  </si>
  <si>
    <t>Concrete Ancillaries</t>
  </si>
  <si>
    <t xml:space="preserve">Reinforcement </t>
  </si>
  <si>
    <t>(a) In soft material</t>
  </si>
  <si>
    <t>(b) In hard material</t>
  </si>
  <si>
    <t>t</t>
  </si>
  <si>
    <t>Site preparation: Clear and strip site</t>
  </si>
  <si>
    <t xml:space="preserve">Earthworks </t>
  </si>
  <si>
    <t>Restricted Excavations for concrete bases</t>
  </si>
  <si>
    <t xml:space="preserve">Formwork </t>
  </si>
  <si>
    <t>2.4.8</t>
  </si>
  <si>
    <t>Security fence</t>
  </si>
  <si>
    <t>Supply and Installation of storage tank</t>
  </si>
  <si>
    <t>2.1.2</t>
  </si>
  <si>
    <t>2.2.2.1</t>
  </si>
  <si>
    <t>2.2.2.2</t>
  </si>
  <si>
    <t>Dealing with existing services</t>
  </si>
  <si>
    <t>3.3.2</t>
  </si>
  <si>
    <t>3.3.3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</si>
  <si>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</si>
  <si>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</si>
  <si>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</si>
  <si>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</si>
  <si>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</si>
  <si>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</si>
  <si>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</si>
  <si>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</si>
  <si>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</si>
  <si>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</si>
  <si>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</si>
  <si>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</si>
  <si>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</si>
  <si>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</si>
  <si>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</si>
  <si>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</si>
  <si>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</si>
  <si>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</si>
  <si>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</si>
  <si>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</si>
  <si>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</si>
  <si>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</si>
  <si>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</si>
  <si>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</si>
  <si>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</si>
  <si>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</si>
  <si>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</si>
  <si>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</si>
  <si>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3.6</t>
  </si>
  <si>
    <t>3.6.1</t>
  </si>
  <si>
    <t>3.6.2</t>
  </si>
  <si>
    <t>3.7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</si>
  <si>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</si>
  <si>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</si>
  <si>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</si>
  <si>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</si>
  <si>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</si>
  <si>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</si>
  <si>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</si>
  <si>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</si>
  <si>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</si>
  <si>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</si>
  <si>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</si>
  <si>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</si>
  <si>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3.8.12</t>
  </si>
  <si>
    <t>3.9</t>
  </si>
  <si>
    <t>3.10</t>
  </si>
  <si>
    <t>3.10.1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</si>
  <si>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</si>
  <si>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</si>
  <si>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</si>
  <si>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</si>
  <si>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</si>
  <si>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</si>
  <si>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</si>
  <si>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</si>
  <si>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</si>
  <si>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</si>
  <si>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</si>
  <si>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</si>
  <si>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</si>
  <si>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ADD ESTIMATED CONTINGENCIES (5% OF CONSTRUCTION VALUE)</t>
  </si>
  <si>
    <t xml:space="preserve">Supply Sanitizers for the duration of Contract </t>
  </si>
  <si>
    <t>Supply and install a non return valve on 150mm Diameter pipe</t>
  </si>
  <si>
    <t>Set up HIV training - 5 units</t>
  </si>
  <si>
    <t>Concrete bases for the tank Grade 25/19</t>
  </si>
  <si>
    <t xml:space="preserve">150 mm Ø gate valve with valve chamber </t>
  </si>
  <si>
    <t>MANAMAKGOTENG RESERVOIR AND BULK WATER SUPPLY</t>
  </si>
  <si>
    <t>\ SCHEDULE CONTINUED FROM PAGE 125</t>
  </si>
  <si>
    <t>\ SCHEDULE CONTINUED FROM PAGE 126</t>
  </si>
  <si>
    <t>BOQ PAGE NUMBER 128</t>
  </si>
  <si>
    <t>DATE: 10-08-2022</t>
  </si>
  <si>
    <t>BOQ PAGE  NUMBER 125</t>
  </si>
  <si>
    <t>BOQ PAGE NUMBER 126</t>
  </si>
  <si>
    <t>BOQ PAGE  NUMBER 129</t>
  </si>
  <si>
    <t>SCHEDULE CARRIED FORWARD TO PAGE 128</t>
  </si>
  <si>
    <t>BOQ PAGE NUMBER 130</t>
  </si>
  <si>
    <t>BOQ PAGE NUMBER 131</t>
  </si>
  <si>
    <t>PROJECT NO: 011/MKLM/2022/2023</t>
  </si>
  <si>
    <t>Isolating Valves</t>
  </si>
  <si>
    <t>Supply, transport, inspect  and install complete, joint to the pipes including the cutting of pipes where neccesary, test, disinfect PN16, Valves,left hand closing non rising spindle with cap top</t>
  </si>
  <si>
    <t>3.9.1</t>
  </si>
  <si>
    <t>3.9.2</t>
  </si>
  <si>
    <t>3.9.3</t>
  </si>
  <si>
    <t>DRAWING REFERS: MKLM_01 - 07</t>
  </si>
  <si>
    <t>Supply and install perimeter fence 1,8m high, including corner posts,gate posts with stays on one side, intermediate posts, and 5m wide double gate, concrete 15/19 of 200mm deep x 200mm wide around fence bottom as per DWG No 011/MKLM_07</t>
  </si>
  <si>
    <t>Supply, delivery to site and erection of sectional pressed steel tank, sterilising and water tightness test in the following size : 1.99Ml, including pipe fittings to the inlet and outlet- DWG No 011/MKLM_01-02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</si>
</sst>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164" formatCode="_ &quot;R&quot;\ * #,##0.00_ ;_ &quot;R&quot;\ * \-#,##0.00_ ;_ &quot;R&quot;\ * &quot;-&quot;??_ ;_ @_ "/>
    <numFmt numFmtId="165" formatCode="&quot;Page Number&quot;\1"/>
    <numFmt numFmtId="166" formatCode="&quot;-\brought forward from page&quot;\ ##"/>
    <numFmt numFmtId="167" formatCode="&quot;BOQ Page Number&quot;\ ##"/>
    <numFmt numFmtId="168" formatCode="&quot;Schedule carried forward to page&quot;\ ##"/>
    <numFmt numFmtId="169" formatCode="&quot;-\schedule continued from page&quot;\ ##"/>
    <numFmt numFmtId="170" formatCode="&quot;-\schedule continued from page&quot;\ ##0.0"/>
    <numFmt numFmtId="171" formatCode="&quot;BOQ page number&quot;\ ##"/>
    <numFmt numFmtId="172" formatCode="#,##0.0"/>
    <numFmt numFmtId="173" formatCode="#,##0.000"/>
    <numFmt numFmtId="174" formatCode="[$R-1C09]#,##0.00;\-[$R-1C09]#,##0.00"/>
    <numFmt numFmtId="175" formatCode="[$R-1C09]#,##0.00"/>
  </numFmts>
  <fonts count="4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36"/>
      <name val="Arial"/>
      <family val="2"/>
    </font>
    <font>
      <b/>
      <sz val="10"/>
      <color indexed="35"/>
      <name val="Arial"/>
      <family val="2"/>
    </font>
    <font>
      <b/>
      <sz val="20"/>
      <color indexed="37"/>
      <name val="Arial"/>
      <family val="2"/>
    </font>
    <font>
      <b/>
      <i/>
      <sz val="24"/>
      <color indexed="17"/>
      <name val="GraverplateExtrabold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Copperplate Gothic Light"/>
      <family val="2"/>
    </font>
    <font>
      <sz val="12"/>
      <name val="Copperplate Gothic Light"/>
      <family val="2"/>
    </font>
    <font>
      <sz val="14"/>
      <name val="Arial"/>
      <family val="2"/>
    </font>
    <font>
      <sz val="20"/>
      <name val="Copperplate Gothic Light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Century Gothic"/>
      <family val="2"/>
    </font>
    <font>
      <sz val="6"/>
      <name val="Arial"/>
      <family val="2"/>
    </font>
    <font>
      <i/>
      <u/>
      <sz val="6"/>
      <name val="Arial"/>
      <family val="2"/>
    </font>
    <font>
      <sz val="11"/>
      <name val="Copperplate Gothic Light"/>
      <family val="2"/>
    </font>
    <font>
      <sz val="10"/>
      <name val="Copperplate Gothic Light"/>
      <family val="2"/>
    </font>
    <font>
      <sz val="16"/>
      <name val="Copperplate Gothic Light"/>
      <family val="2"/>
    </font>
    <font>
      <sz val="12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2"/>
      <name val="Calibri"/>
      <family val="2"/>
    </font>
    <font>
      <sz val="14"/>
      <name val="Copperplate Gothic Light"/>
      <family val="2"/>
    </font>
    <font>
      <b/>
      <sz val="14"/>
      <name val="Copperplate Gothic Light"/>
      <family val="2"/>
    </font>
    <font>
      <b/>
      <sz val="14"/>
      <name val="Copperplate Gothic Bold"/>
      <family val="2"/>
    </font>
    <font>
      <sz val="11"/>
      <name val="Century Gothic"/>
      <family val="2"/>
    </font>
    <font>
      <sz val="14"/>
      <name val="Copperplate Gothic Bold"/>
      <family val="2"/>
    </font>
    <font>
      <b/>
      <sz val="11"/>
      <name val="Century Gothic"/>
      <family val="2"/>
    </font>
    <font>
      <sz val="8"/>
      <name val="Copperplate Gothic Light"/>
      <family val="2"/>
    </font>
    <font>
      <sz val="18"/>
      <name val="Copperplate Gothic Light"/>
      <family val="2"/>
    </font>
    <font>
      <sz val="11"/>
      <name val="Arial"/>
      <family val="2"/>
    </font>
    <font>
      <b/>
      <sz val="10"/>
      <name val="Century Gothic"/>
      <family val="2"/>
    </font>
    <font>
      <b/>
      <sz val="22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24"/>
      <name val="Copperplate Gothic Light"/>
      <family val="2"/>
    </font>
    <font>
      <sz val="18"/>
      <name val="Arial"/>
      <family val="2"/>
    </font>
    <font>
      <b/>
      <sz val="18"/>
      <name val="Copperplate Gothic Light"/>
      <family val="2"/>
    </font>
    <font>
      <sz val="11"/>
      <name val="Calibri"/>
      <family val="2"/>
    </font>
    <font>
      <b/>
      <sz val="11"/>
      <name val="Copperplate Gothic Light"/>
      <family val="2"/>
    </font>
    <font>
      <b/>
      <sz val="12"/>
      <name val="Copperplate Gothic Light"/>
      <family val="2"/>
    </font>
    <font>
      <sz val="8"/>
      <name val="Arial"/>
      <family val="2"/>
    </font>
    <font>
      <sz val="10"/>
      <color theme="1"/>
      <name val="Book Antiqua"/>
      <family val="1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55"/>
      </left>
      <right style="thin">
        <color indexed="55"/>
      </right>
      <top style="medium">
        <color indexed="16"/>
      </top>
      <bottom/>
      <diagonal/>
    </border>
    <border>
      <left style="double">
        <color indexed="55"/>
      </left>
      <right style="thin">
        <color indexed="55"/>
      </right>
      <top/>
      <bottom style="medium">
        <color indexed="16"/>
      </bottom>
      <diagonal/>
    </border>
    <border>
      <left style="thin">
        <color indexed="55"/>
      </left>
      <right style="thin">
        <color indexed="55"/>
      </right>
      <top style="medium">
        <color indexed="16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16"/>
      </bottom>
      <diagonal/>
    </border>
    <border>
      <left style="thin">
        <color indexed="16"/>
      </left>
      <right style="double">
        <color indexed="55"/>
      </right>
      <top style="medium">
        <color indexed="16"/>
      </top>
      <bottom/>
      <diagonal/>
    </border>
    <border>
      <left style="thin">
        <color indexed="16"/>
      </left>
      <right style="double">
        <color indexed="55"/>
      </right>
      <top/>
      <bottom style="medium">
        <color indexed="16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13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13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indexed="55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1">
    <xf numFmtId="0" fontId="0" fillId="0" borderId="0"/>
    <xf numFmtId="3" fontId="1" fillId="0" borderId="0" applyFont="0" applyFill="0" applyBorder="0" applyAlignment="0" applyProtection="0"/>
    <xf numFmtId="172" fontId="16" fillId="0" borderId="1" applyProtection="0"/>
    <xf numFmtId="4" fontId="16" fillId="0" borderId="1" applyProtection="0"/>
    <xf numFmtId="173" fontId="16" fillId="0" borderId="1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Protection="0"/>
    <xf numFmtId="4" fontId="14" fillId="0" borderId="0" applyProtection="0">
      <alignment vertical="top"/>
    </xf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2" fontId="2" fillId="0" borderId="0" applyProtection="0"/>
    <xf numFmtId="0" fontId="6" fillId="2" borderId="2" applyProtection="0">
      <alignment horizontal="centerContinuous" vertical="center"/>
    </xf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7" fillId="0" borderId="0" applyProtection="0"/>
    <xf numFmtId="0" fontId="8" fillId="0" borderId="0" applyProtection="0"/>
    <xf numFmtId="0" fontId="1" fillId="0" borderId="0"/>
    <xf numFmtId="0" fontId="1" fillId="0" borderId="0"/>
    <xf numFmtId="0" fontId="1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7" fillId="0" borderId="3"/>
    <xf numFmtId="165" fontId="9" fillId="3" borderId="4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</cellStyleXfs>
  <cellXfs count="361">
    <xf numFmtId="0" fontId="0" fillId="0" borderId="0" xfId="0"/>
    <xf numFmtId="0" fontId="2" fillId="0" borderId="0" xfId="24" applyAlignment="1"/>
    <xf numFmtId="0" fontId="2" fillId="0" borderId="0" xfId="26" applyAlignment="1"/>
    <xf numFmtId="0" fontId="2" fillId="0" borderId="0" xfId="25" applyAlignment="1"/>
    <xf numFmtId="0" fontId="2" fillId="0" borderId="0" xfId="25" applyAlignment="1">
      <alignment vertical="center"/>
    </xf>
    <xf numFmtId="0" fontId="2" fillId="0" borderId="0" xfId="24" applyAlignment="1">
      <alignment vertical="center"/>
    </xf>
    <xf numFmtId="0" fontId="2" fillId="0" borderId="0" xfId="26" applyAlignment="1">
      <alignment vertical="center"/>
    </xf>
    <xf numFmtId="4" fontId="2" fillId="0" borderId="0" xfId="25" applyNumberFormat="1" applyAlignment="1"/>
    <xf numFmtId="0" fontId="18" fillId="4" borderId="6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Continuous" vertical="center"/>
    </xf>
    <xf numFmtId="0" fontId="23" fillId="5" borderId="17" xfId="0" applyFont="1" applyFill="1" applyBorder="1" applyAlignment="1">
      <alignment horizontal="centerContinuous" vertical="center"/>
    </xf>
    <xf numFmtId="0" fontId="23" fillId="5" borderId="18" xfId="0" applyFont="1" applyFill="1" applyBorder="1" applyAlignment="1">
      <alignment horizontal="centerContinuous" vertical="center"/>
    </xf>
    <xf numFmtId="0" fontId="21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5" borderId="26" xfId="0" quotePrefix="1" applyFont="1" applyFill="1" applyBorder="1" applyAlignment="1">
      <alignment horizontal="left" vertical="center"/>
    </xf>
    <xf numFmtId="166" fontId="27" fillId="5" borderId="17" xfId="0" applyNumberFormat="1" applyFont="1" applyFill="1" applyBorder="1" applyAlignment="1">
      <alignment horizontal="center" vertical="center"/>
    </xf>
    <xf numFmtId="166" fontId="28" fillId="5" borderId="17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0" fontId="18" fillId="5" borderId="28" xfId="0" applyFont="1" applyFill="1" applyBorder="1" applyAlignment="1">
      <alignment vertical="center"/>
    </xf>
    <xf numFmtId="0" fontId="30" fillId="5" borderId="28" xfId="0" applyFont="1" applyFill="1" applyBorder="1" applyAlignment="1">
      <alignment horizontal="center" vertical="center"/>
    </xf>
    <xf numFmtId="3" fontId="30" fillId="5" borderId="28" xfId="0" applyNumberFormat="1" applyFont="1" applyFill="1" applyBorder="1" applyAlignment="1">
      <alignment vertical="center"/>
    </xf>
    <xf numFmtId="4" fontId="29" fillId="6" borderId="30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9" xfId="0" applyFont="1" applyBorder="1" applyAlignment="1">
      <alignment vertical="center"/>
    </xf>
    <xf numFmtId="166" fontId="41" fillId="0" borderId="0" xfId="0" applyNumberFormat="1" applyFont="1" applyAlignment="1">
      <alignment horizontal="center" vertical="center"/>
    </xf>
    <xf numFmtId="166" fontId="33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Border="1" applyAlignment="1">
      <alignment vertical="center"/>
    </xf>
    <xf numFmtId="4" fontId="29" fillId="6" borderId="32" xfId="0" applyNumberFormat="1" applyFont="1" applyFill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3" fontId="29" fillId="0" borderId="35" xfId="0" applyNumberFormat="1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0" fontId="1" fillId="0" borderId="9" xfId="21" applyBorder="1" applyAlignment="1">
      <alignment vertical="center"/>
    </xf>
    <xf numFmtId="0" fontId="21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" fillId="0" borderId="0" xfId="21" applyAlignment="1">
      <alignment vertical="center"/>
    </xf>
    <xf numFmtId="0" fontId="1" fillId="0" borderId="10" xfId="21" applyBorder="1" applyAlignment="1">
      <alignment vertical="center"/>
    </xf>
    <xf numFmtId="4" fontId="29" fillId="6" borderId="30" xfId="21" applyNumberFormat="1" applyFont="1" applyFill="1" applyBorder="1" applyAlignment="1">
      <alignment vertical="center"/>
    </xf>
    <xf numFmtId="0" fontId="29" fillId="0" borderId="34" xfId="21" applyFont="1" applyBorder="1" applyAlignment="1">
      <alignment vertical="center"/>
    </xf>
    <xf numFmtId="0" fontId="29" fillId="0" borderId="33" xfId="21" applyFont="1" applyBorder="1" applyAlignment="1">
      <alignment vertical="center"/>
    </xf>
    <xf numFmtId="3" fontId="29" fillId="0" borderId="35" xfId="21" applyNumberFormat="1" applyFont="1" applyBorder="1" applyAlignment="1">
      <alignment vertical="center"/>
    </xf>
    <xf numFmtId="0" fontId="26" fillId="5" borderId="17" xfId="0" applyFont="1" applyFill="1" applyBorder="1" applyAlignment="1">
      <alignment vertical="center"/>
    </xf>
    <xf numFmtId="0" fontId="26" fillId="5" borderId="17" xfId="0" applyFont="1" applyFill="1" applyBorder="1" applyAlignment="1">
      <alignment horizontal="center" vertical="center"/>
    </xf>
    <xf numFmtId="3" fontId="26" fillId="5" borderId="17" xfId="0" applyNumberFormat="1" applyFont="1" applyFill="1" applyBorder="1" applyAlignment="1">
      <alignment vertical="center"/>
    </xf>
    <xf numFmtId="4" fontId="26" fillId="5" borderId="17" xfId="0" applyNumberFormat="1" applyFont="1" applyFill="1" applyBorder="1" applyAlignment="1">
      <alignment vertical="center"/>
    </xf>
    <xf numFmtId="169" fontId="26" fillId="5" borderId="26" xfId="21" quotePrefix="1" applyNumberFormat="1" applyFont="1" applyFill="1" applyBorder="1" applyAlignment="1">
      <alignment horizontal="centerContinuous" vertical="center"/>
    </xf>
    <xf numFmtId="170" fontId="27" fillId="5" borderId="17" xfId="21" applyNumberFormat="1" applyFont="1" applyFill="1" applyBorder="1" applyAlignment="1">
      <alignment horizontal="centerContinuous" vertical="center"/>
    </xf>
    <xf numFmtId="170" fontId="11" fillId="5" borderId="17" xfId="21" applyNumberFormat="1" applyFont="1" applyFill="1" applyBorder="1" applyAlignment="1">
      <alignment horizontal="centerContinuous" vertical="center"/>
    </xf>
    <xf numFmtId="0" fontId="31" fillId="0" borderId="34" xfId="2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" fontId="21" fillId="0" borderId="3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4" fontId="21" fillId="0" borderId="40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169" fontId="10" fillId="0" borderId="36" xfId="0" quotePrefix="1" applyNumberFormat="1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32" fillId="4" borderId="7" xfId="0" applyFont="1" applyFill="1" applyBorder="1" applyAlignment="1">
      <alignment vertical="center"/>
    </xf>
    <xf numFmtId="4" fontId="2" fillId="0" borderId="0" xfId="26" applyNumberFormat="1" applyAlignment="1"/>
    <xf numFmtId="4" fontId="45" fillId="0" borderId="0" xfId="25" applyNumberFormat="1" applyFont="1" applyAlignment="1">
      <alignment vertical="center"/>
    </xf>
    <xf numFmtId="175" fontId="30" fillId="5" borderId="28" xfId="0" applyNumberFormat="1" applyFont="1" applyFill="1" applyBorder="1" applyAlignment="1">
      <alignment horizontal="right" vertical="center"/>
    </xf>
    <xf numFmtId="175" fontId="30" fillId="5" borderId="29" xfId="0" applyNumberFormat="1" applyFont="1" applyFill="1" applyBorder="1" applyAlignment="1">
      <alignment vertical="center"/>
    </xf>
    <xf numFmtId="175" fontId="29" fillId="0" borderId="35" xfId="0" applyNumberFormat="1" applyFont="1" applyBorder="1" applyAlignment="1">
      <alignment horizontal="right" vertical="center"/>
    </xf>
    <xf numFmtId="175" fontId="29" fillId="0" borderId="41" xfId="0" applyNumberFormat="1" applyFont="1" applyBorder="1" applyAlignment="1">
      <alignment vertical="center"/>
    </xf>
    <xf numFmtId="175" fontId="29" fillId="0" borderId="35" xfId="21" applyNumberFormat="1" applyFont="1" applyBorder="1" applyAlignment="1">
      <alignment horizontal="right" vertical="center"/>
    </xf>
    <xf numFmtId="175" fontId="29" fillId="0" borderId="41" xfId="21" applyNumberFormat="1" applyFont="1" applyBorder="1" applyAlignment="1">
      <alignment vertical="center"/>
    </xf>
    <xf numFmtId="0" fontId="18" fillId="5" borderId="26" xfId="0" quotePrefix="1" applyFont="1" applyFill="1" applyBorder="1" applyAlignment="1">
      <alignment horizontal="left" vertical="center"/>
    </xf>
    <xf numFmtId="0" fontId="18" fillId="5" borderId="31" xfId="0" quotePrefix="1" applyFont="1" applyFill="1" applyBorder="1" applyAlignment="1">
      <alignment horizontal="left" vertical="center"/>
    </xf>
    <xf numFmtId="0" fontId="3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4" borderId="7" xfId="0" applyFont="1" applyFill="1" applyBorder="1" applyAlignment="1">
      <alignment vertical="center"/>
    </xf>
    <xf numFmtId="166" fontId="18" fillId="5" borderId="17" xfId="0" applyNumberFormat="1" applyFont="1" applyFill="1" applyBorder="1" applyAlignment="1">
      <alignment horizontal="left" vertical="center"/>
    </xf>
    <xf numFmtId="4" fontId="18" fillId="5" borderId="27" xfId="0" applyNumberFormat="1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170" fontId="18" fillId="5" borderId="17" xfId="0" applyNumberFormat="1" applyFont="1" applyFill="1" applyBorder="1" applyAlignment="1">
      <alignment horizontal="centerContinuous" vertical="center"/>
    </xf>
    <xf numFmtId="0" fontId="18" fillId="0" borderId="0" xfId="21" applyFont="1" applyAlignment="1">
      <alignment vertical="center"/>
    </xf>
    <xf numFmtId="0" fontId="18" fillId="4" borderId="8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169" fontId="10" fillId="7" borderId="54" xfId="0" quotePrefix="1" applyNumberFormat="1" applyFont="1" applyFill="1" applyBorder="1" applyAlignment="1">
      <alignment horizontal="left" vertical="center"/>
    </xf>
    <xf numFmtId="170" fontId="10" fillId="7" borderId="55" xfId="0" applyNumberFormat="1" applyFont="1" applyFill="1" applyBorder="1" applyAlignment="1">
      <alignment horizontal="left" vertical="center"/>
    </xf>
    <xf numFmtId="4" fontId="21" fillId="7" borderId="56" xfId="0" applyNumberFormat="1" applyFont="1" applyFill="1" applyBorder="1" applyAlignment="1">
      <alignment horizontal="right" vertical="center"/>
    </xf>
    <xf numFmtId="0" fontId="2" fillId="8" borderId="53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4" fontId="37" fillId="7" borderId="59" xfId="0" applyNumberFormat="1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2" fillId="0" borderId="0" xfId="25" applyAlignment="1">
      <alignment horizontal="center" vertical="center"/>
    </xf>
    <xf numFmtId="0" fontId="2" fillId="0" borderId="0" xfId="24" applyAlignment="1">
      <alignment horizontal="center" vertical="center"/>
    </xf>
    <xf numFmtId="0" fontId="2" fillId="0" borderId="0" xfId="25" applyAlignment="1">
      <alignment horizontal="center"/>
    </xf>
    <xf numFmtId="2" fontId="19" fillId="4" borderId="7" xfId="0" applyNumberFormat="1" applyFont="1" applyFill="1" applyBorder="1" applyAlignment="1">
      <alignment vertical="center"/>
    </xf>
    <xf numFmtId="2" fontId="19" fillId="4" borderId="0" xfId="0" applyNumberFormat="1" applyFont="1" applyFill="1" applyAlignment="1">
      <alignment vertical="center"/>
    </xf>
    <xf numFmtId="2" fontId="19" fillId="4" borderId="12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22" fillId="5" borderId="16" xfId="0" applyNumberFormat="1" applyFont="1" applyFill="1" applyBorder="1" applyAlignment="1">
      <alignment horizontal="centerContinuous" vertical="center"/>
    </xf>
    <xf numFmtId="2" fontId="15" fillId="5" borderId="22" xfId="0" applyNumberFormat="1" applyFont="1" applyFill="1" applyBorder="1" applyAlignment="1">
      <alignment horizontal="center" vertical="center"/>
    </xf>
    <xf numFmtId="2" fontId="30" fillId="5" borderId="28" xfId="0" applyNumberFormat="1" applyFont="1" applyFill="1" applyBorder="1" applyAlignment="1">
      <alignment vertical="center"/>
    </xf>
    <xf numFmtId="2" fontId="2" fillId="0" borderId="0" xfId="25" applyNumberFormat="1" applyAlignment="1">
      <alignment vertical="center"/>
    </xf>
    <xf numFmtId="2" fontId="2" fillId="0" borderId="0" xfId="24" applyNumberFormat="1" applyAlignment="1">
      <alignment vertical="center"/>
    </xf>
    <xf numFmtId="2" fontId="2" fillId="0" borderId="0" xfId="25" applyNumberFormat="1" applyAlignment="1"/>
    <xf numFmtId="0" fontId="29" fillId="0" borderId="63" xfId="0" applyFont="1" applyBorder="1" applyAlignment="1">
      <alignment horizontal="left" vertical="center"/>
    </xf>
    <xf numFmtId="0" fontId="29" fillId="0" borderId="64" xfId="0" applyFont="1" applyBorder="1" applyAlignment="1">
      <alignment vertical="center"/>
    </xf>
    <xf numFmtId="3" fontId="29" fillId="0" borderId="64" xfId="0" applyNumberFormat="1" applyFont="1" applyBorder="1" applyAlignment="1">
      <alignment vertical="center"/>
    </xf>
    <xf numFmtId="3" fontId="29" fillId="0" borderId="64" xfId="0" applyNumberFormat="1" applyFont="1" applyBorder="1" applyAlignment="1">
      <alignment horizontal="right" vertical="center"/>
    </xf>
    <xf numFmtId="4" fontId="29" fillId="0" borderId="65" xfId="0" applyNumberFormat="1" applyFont="1" applyBorder="1" applyAlignment="1">
      <alignment vertic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vertical="center"/>
    </xf>
    <xf numFmtId="0" fontId="29" fillId="0" borderId="67" xfId="0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vertical="center"/>
    </xf>
    <xf numFmtId="175" fontId="29" fillId="0" borderId="67" xfId="0" applyNumberFormat="1" applyFont="1" applyBorder="1" applyAlignment="1">
      <alignment horizontal="right" vertical="center"/>
    </xf>
    <xf numFmtId="164" fontId="29" fillId="0" borderId="68" xfId="5" applyFont="1" applyBorder="1" applyAlignment="1">
      <alignment vertical="center"/>
    </xf>
    <xf numFmtId="174" fontId="29" fillId="0" borderId="67" xfId="0" applyNumberFormat="1" applyFont="1" applyBorder="1" applyAlignment="1">
      <alignment horizontal="right" vertical="center"/>
    </xf>
    <xf numFmtId="0" fontId="29" fillId="0" borderId="67" xfId="0" quotePrefix="1" applyFont="1" applyBorder="1" applyAlignment="1">
      <alignment vertical="center"/>
    </xf>
    <xf numFmtId="0" fontId="29" fillId="0" borderId="70" xfId="0" applyFont="1" applyBorder="1" applyAlignment="1">
      <alignment horizontal="center" vertical="center"/>
    </xf>
    <xf numFmtId="175" fontId="29" fillId="0" borderId="70" xfId="0" applyNumberFormat="1" applyFont="1" applyBorder="1" applyAlignment="1">
      <alignment horizontal="right" vertical="center"/>
    </xf>
    <xf numFmtId="175" fontId="29" fillId="0" borderId="71" xfId="0" applyNumberFormat="1" applyFont="1" applyBorder="1" applyAlignment="1">
      <alignment vertical="center"/>
    </xf>
    <xf numFmtId="175" fontId="29" fillId="0" borderId="68" xfId="0" applyNumberFormat="1" applyFont="1" applyBorder="1" applyAlignment="1">
      <alignment vertical="center"/>
    </xf>
    <xf numFmtId="3" fontId="30" fillId="5" borderId="67" xfId="0" applyNumberFormat="1" applyFont="1" applyFill="1" applyBorder="1" applyAlignment="1">
      <alignment horizontal="center" vertical="center"/>
    </xf>
    <xf numFmtId="3" fontId="30" fillId="5" borderId="67" xfId="0" applyNumberFormat="1" applyFont="1" applyFill="1" applyBorder="1" applyAlignment="1">
      <alignment vertical="center"/>
    </xf>
    <xf numFmtId="175" fontId="30" fillId="5" borderId="67" xfId="0" applyNumberFormat="1" applyFont="1" applyFill="1" applyBorder="1" applyAlignment="1">
      <alignment horizontal="right" vertical="center"/>
    </xf>
    <xf numFmtId="175" fontId="30" fillId="5" borderId="68" xfId="0" applyNumberFormat="1" applyFont="1" applyFill="1" applyBorder="1" applyAlignment="1">
      <alignment vertical="center"/>
    </xf>
    <xf numFmtId="4" fontId="29" fillId="0" borderId="67" xfId="0" applyNumberFormat="1" applyFont="1" applyBorder="1" applyAlignment="1">
      <alignment horizontal="right" vertical="center"/>
    </xf>
    <xf numFmtId="4" fontId="29" fillId="0" borderId="68" xfId="0" applyNumberFormat="1" applyFont="1" applyBorder="1" applyAlignment="1">
      <alignment vertical="center"/>
    </xf>
    <xf numFmtId="4" fontId="29" fillId="0" borderId="67" xfId="0" applyNumberFormat="1" applyFont="1" applyBorder="1" applyAlignment="1">
      <alignment horizontal="center" vertical="center"/>
    </xf>
    <xf numFmtId="4" fontId="29" fillId="0" borderId="68" xfId="0" applyNumberFormat="1" applyFont="1" applyBorder="1" applyAlignment="1">
      <alignment horizontal="center" vertical="center"/>
    </xf>
    <xf numFmtId="9" fontId="29" fillId="0" borderId="67" xfId="0" applyNumberFormat="1" applyFont="1" applyBorder="1" applyAlignment="1">
      <alignment horizontal="center" vertical="center"/>
    </xf>
    <xf numFmtId="10" fontId="29" fillId="0" borderId="67" xfId="0" applyNumberFormat="1" applyFont="1" applyBorder="1" applyAlignment="1">
      <alignment horizontal="center" vertical="center"/>
    </xf>
    <xf numFmtId="10" fontId="29" fillId="0" borderId="67" xfId="0" applyNumberFormat="1" applyFont="1" applyBorder="1" applyAlignment="1">
      <alignment horizontal="right" vertical="center"/>
    </xf>
    <xf numFmtId="0" fontId="29" fillId="0" borderId="73" xfId="0" applyFont="1" applyBorder="1" applyAlignment="1">
      <alignment vertical="center"/>
    </xf>
    <xf numFmtId="0" fontId="29" fillId="0" borderId="74" xfId="0" applyFont="1" applyBorder="1" applyAlignment="1">
      <alignment vertical="center"/>
    </xf>
    <xf numFmtId="0" fontId="29" fillId="0" borderId="72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4" xfId="0" applyFont="1" applyBorder="1" applyAlignment="1">
      <alignment vertical="center" wrapText="1"/>
    </xf>
    <xf numFmtId="0" fontId="29" fillId="0" borderId="76" xfId="0" applyFont="1" applyBorder="1" applyAlignment="1">
      <alignment vertical="center"/>
    </xf>
    <xf numFmtId="0" fontId="29" fillId="0" borderId="77" xfId="0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0" fontId="29" fillId="0" borderId="79" xfId="0" applyFont="1" applyBorder="1" applyAlignment="1">
      <alignment horizontal="center" vertical="center"/>
    </xf>
    <xf numFmtId="3" fontId="29" fillId="0" borderId="77" xfId="0" applyNumberFormat="1" applyFont="1" applyBorder="1" applyAlignment="1">
      <alignment vertical="center"/>
    </xf>
    <xf numFmtId="4" fontId="29" fillId="0" borderId="77" xfId="0" applyNumberFormat="1" applyFont="1" applyBorder="1" applyAlignment="1">
      <alignment horizontal="right" vertical="center"/>
    </xf>
    <xf numFmtId="0" fontId="18" fillId="5" borderId="80" xfId="0" quotePrefix="1" applyFont="1" applyFill="1" applyBorder="1" applyAlignment="1">
      <alignment horizontal="left" vertical="center"/>
    </xf>
    <xf numFmtId="0" fontId="18" fillId="5" borderId="81" xfId="0" applyFont="1" applyFill="1" applyBorder="1" applyAlignment="1">
      <alignment vertical="center"/>
    </xf>
    <xf numFmtId="0" fontId="30" fillId="5" borderId="81" xfId="0" applyFont="1" applyFill="1" applyBorder="1" applyAlignment="1">
      <alignment horizontal="center" vertical="center"/>
    </xf>
    <xf numFmtId="3" fontId="30" fillId="5" borderId="81" xfId="0" applyNumberFormat="1" applyFont="1" applyFill="1" applyBorder="1" applyAlignment="1">
      <alignment horizontal="center" vertical="center"/>
    </xf>
    <xf numFmtId="3" fontId="30" fillId="5" borderId="81" xfId="0" applyNumberFormat="1" applyFont="1" applyFill="1" applyBorder="1" applyAlignment="1">
      <alignment vertical="center"/>
    </xf>
    <xf numFmtId="4" fontId="30" fillId="5" borderId="81" xfId="0" applyNumberFormat="1" applyFont="1" applyFill="1" applyBorder="1" applyAlignment="1">
      <alignment horizontal="right" vertical="center"/>
    </xf>
    <xf numFmtId="4" fontId="30" fillId="5" borderId="82" xfId="0" applyNumberFormat="1" applyFont="1" applyFill="1" applyBorder="1" applyAlignment="1">
      <alignment vertical="center"/>
    </xf>
    <xf numFmtId="175" fontId="30" fillId="5" borderId="81" xfId="0" applyNumberFormat="1" applyFont="1" applyFill="1" applyBorder="1" applyAlignment="1">
      <alignment horizontal="right" vertical="center"/>
    </xf>
    <xf numFmtId="175" fontId="30" fillId="5" borderId="82" xfId="0" applyNumberFormat="1" applyFont="1" applyFill="1" applyBorder="1" applyAlignment="1">
      <alignment vertical="center"/>
    </xf>
    <xf numFmtId="0" fontId="18" fillId="9" borderId="31" xfId="0" applyFont="1" applyFill="1" applyBorder="1" applyAlignment="1">
      <alignment horizontal="left" vertical="center"/>
    </xf>
    <xf numFmtId="0" fontId="18" fillId="9" borderId="28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vertical="center"/>
    </xf>
    <xf numFmtId="0" fontId="18" fillId="9" borderId="28" xfId="0" applyFont="1" applyFill="1" applyBorder="1" applyAlignment="1">
      <alignment horizontal="center" vertical="center"/>
    </xf>
    <xf numFmtId="2" fontId="18" fillId="9" borderId="28" xfId="0" applyNumberFormat="1" applyFont="1" applyFill="1" applyBorder="1" applyAlignment="1">
      <alignment vertical="center"/>
    </xf>
    <xf numFmtId="3" fontId="18" fillId="9" borderId="28" xfId="0" applyNumberFormat="1" applyFont="1" applyFill="1" applyBorder="1" applyAlignment="1">
      <alignment vertical="center"/>
    </xf>
    <xf numFmtId="175" fontId="18" fillId="9" borderId="28" xfId="0" applyNumberFormat="1" applyFont="1" applyFill="1" applyBorder="1" applyAlignment="1">
      <alignment horizontal="right" vertical="center"/>
    </xf>
    <xf numFmtId="175" fontId="18" fillId="9" borderId="29" xfId="0" applyNumberFormat="1" applyFont="1" applyFill="1" applyBorder="1" applyAlignment="1">
      <alignment vertical="center"/>
    </xf>
    <xf numFmtId="0" fontId="29" fillId="0" borderId="64" xfId="0" applyFont="1" applyBorder="1" applyAlignment="1">
      <alignment horizontal="center" vertical="center" wrapText="1"/>
    </xf>
    <xf numFmtId="2" fontId="29" fillId="0" borderId="64" xfId="0" applyNumberFormat="1" applyFont="1" applyBorder="1" applyAlignment="1">
      <alignment horizontal="center" vertical="center"/>
    </xf>
    <xf numFmtId="175" fontId="29" fillId="0" borderId="64" xfId="0" applyNumberFormat="1" applyFont="1" applyBorder="1" applyAlignment="1">
      <alignment horizontal="right" vertical="center"/>
    </xf>
    <xf numFmtId="175" fontId="29" fillId="0" borderId="65" xfId="0" applyNumberFormat="1" applyFont="1" applyBorder="1" applyAlignment="1">
      <alignment vertical="center"/>
    </xf>
    <xf numFmtId="0" fontId="29" fillId="0" borderId="67" xfId="0" applyFont="1" applyBorder="1" applyAlignment="1">
      <alignment horizontal="center" vertical="center" wrapText="1"/>
    </xf>
    <xf numFmtId="2" fontId="29" fillId="0" borderId="67" xfId="0" applyNumberFormat="1" applyFont="1" applyBorder="1" applyAlignment="1">
      <alignment horizontal="center" vertical="center"/>
    </xf>
    <xf numFmtId="175" fontId="29" fillId="0" borderId="67" xfId="0" applyNumberFormat="1" applyFont="1" applyBorder="1" applyAlignment="1">
      <alignment horizontal="center" vertical="center"/>
    </xf>
    <xf numFmtId="175" fontId="29" fillId="0" borderId="68" xfId="0" applyNumberFormat="1" applyFont="1" applyBorder="1" applyAlignment="1">
      <alignment horizontal="center" vertical="center"/>
    </xf>
    <xf numFmtId="2" fontId="29" fillId="0" borderId="67" xfId="0" applyNumberFormat="1" applyFont="1" applyBorder="1" applyAlignment="1">
      <alignment vertical="center"/>
    </xf>
    <xf numFmtId="175" fontId="29" fillId="0" borderId="67" xfId="21" applyNumberFormat="1" applyFont="1" applyBorder="1" applyAlignment="1">
      <alignment horizontal="center" vertical="center"/>
    </xf>
    <xf numFmtId="175" fontId="29" fillId="0" borderId="67" xfId="21" applyNumberFormat="1" applyFont="1" applyBorder="1" applyAlignment="1">
      <alignment horizontal="right" vertical="center"/>
    </xf>
    <xf numFmtId="0" fontId="46" fillId="0" borderId="67" xfId="0" applyFont="1" applyBorder="1"/>
    <xf numFmtId="2" fontId="46" fillId="0" borderId="67" xfId="0" applyNumberFormat="1" applyFont="1" applyBorder="1"/>
    <xf numFmtId="0" fontId="29" fillId="0" borderId="69" xfId="0" applyFont="1" applyBorder="1" applyAlignment="1">
      <alignment vertical="center"/>
    </xf>
    <xf numFmtId="0" fontId="29" fillId="7" borderId="73" xfId="0" applyFont="1" applyFill="1" applyBorder="1" applyAlignment="1">
      <alignment vertical="center"/>
    </xf>
    <xf numFmtId="0" fontId="29" fillId="7" borderId="74" xfId="0" applyFont="1" applyFill="1" applyBorder="1" applyAlignment="1">
      <alignment vertical="center"/>
    </xf>
    <xf numFmtId="0" fontId="47" fillId="0" borderId="74" xfId="0" applyFont="1" applyBorder="1" applyAlignment="1">
      <alignment vertical="center" wrapText="1"/>
    </xf>
    <xf numFmtId="0" fontId="47" fillId="0" borderId="74" xfId="0" applyFont="1" applyBorder="1" applyAlignment="1">
      <alignment wrapText="1"/>
    </xf>
    <xf numFmtId="0" fontId="46" fillId="0" borderId="74" xfId="0" applyFont="1" applyBorder="1"/>
    <xf numFmtId="0" fontId="46" fillId="0" borderId="75" xfId="0" applyFont="1" applyBorder="1"/>
    <xf numFmtId="0" fontId="46" fillId="0" borderId="70" xfId="0" applyFont="1" applyBorder="1" applyAlignment="1"/>
    <xf numFmtId="0" fontId="46" fillId="0" borderId="84" xfId="0" applyFont="1" applyBorder="1" applyAlignment="1"/>
    <xf numFmtId="0" fontId="46" fillId="0" borderId="83" xfId="0" applyFont="1" applyBorder="1" applyAlignment="1"/>
    <xf numFmtId="175" fontId="29" fillId="0" borderId="67" xfId="0" applyNumberFormat="1" applyFont="1" applyBorder="1" applyAlignment="1">
      <alignment vertical="center"/>
    </xf>
    <xf numFmtId="0" fontId="29" fillId="0" borderId="85" xfId="0" applyFont="1" applyBorder="1" applyAlignment="1">
      <alignment vertical="center"/>
    </xf>
    <xf numFmtId="0" fontId="29" fillId="0" borderId="86" xfId="0" applyFont="1" applyBorder="1" applyAlignment="1">
      <alignment vertical="center"/>
    </xf>
    <xf numFmtId="175" fontId="29" fillId="0" borderId="86" xfId="0" applyNumberFormat="1" applyFont="1" applyBorder="1" applyAlignment="1">
      <alignment horizontal="center" vertical="center"/>
    </xf>
    <xf numFmtId="175" fontId="29" fillId="0" borderId="86" xfId="0" applyNumberFormat="1" applyFont="1" applyBorder="1" applyAlignment="1">
      <alignment vertical="center"/>
    </xf>
    <xf numFmtId="175" fontId="29" fillId="0" borderId="86" xfId="0" applyNumberFormat="1" applyFont="1" applyBorder="1" applyAlignment="1">
      <alignment horizontal="right" vertical="center"/>
    </xf>
    <xf numFmtId="175" fontId="29" fillId="0" borderId="87" xfId="0" applyNumberFormat="1" applyFont="1" applyBorder="1" applyAlignment="1">
      <alignment vertical="center"/>
    </xf>
    <xf numFmtId="0" fontId="29" fillId="0" borderId="67" xfId="0" quotePrefix="1" applyFont="1" applyBorder="1" applyAlignment="1">
      <alignment horizontal="right" vertical="center"/>
    </xf>
    <xf numFmtId="175" fontId="30" fillId="5" borderId="67" xfId="0" applyNumberFormat="1" applyFont="1" applyFill="1" applyBorder="1" applyAlignment="1">
      <alignment horizontal="center" vertical="center"/>
    </xf>
    <xf numFmtId="17" fontId="29" fillId="0" borderId="74" xfId="0" quotePrefix="1" applyNumberFormat="1" applyFont="1" applyBorder="1" applyAlignment="1">
      <alignment vertical="center"/>
    </xf>
    <xf numFmtId="0" fontId="31" fillId="0" borderId="74" xfId="0" applyFont="1" applyBorder="1" applyAlignment="1">
      <alignment vertical="center"/>
    </xf>
    <xf numFmtId="0" fontId="29" fillId="0" borderId="88" xfId="0" applyFont="1" applyBorder="1" applyAlignment="1">
      <alignment vertical="center"/>
    </xf>
    <xf numFmtId="0" fontId="30" fillId="5" borderId="75" xfId="0" applyFont="1" applyFill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4" fontId="30" fillId="5" borderId="81" xfId="0" applyNumberFormat="1" applyFont="1" applyFill="1" applyBorder="1" applyAlignment="1">
      <alignment horizontal="center" vertical="center"/>
    </xf>
    <xf numFmtId="175" fontId="30" fillId="5" borderId="81" xfId="0" applyNumberFormat="1" applyFont="1" applyFill="1" applyBorder="1" applyAlignment="1">
      <alignment vertical="center"/>
    </xf>
    <xf numFmtId="166" fontId="43" fillId="5" borderId="81" xfId="0" applyNumberFormat="1" applyFont="1" applyFill="1" applyBorder="1" applyAlignment="1">
      <alignment horizontal="center" vertical="center"/>
    </xf>
    <xf numFmtId="166" fontId="18" fillId="5" borderId="81" xfId="0" applyNumberFormat="1" applyFont="1" applyFill="1" applyBorder="1" applyAlignment="1">
      <alignment horizontal="left" vertical="center"/>
    </xf>
    <xf numFmtId="175" fontId="30" fillId="5" borderId="81" xfId="0" applyNumberFormat="1" applyFont="1" applyFill="1" applyBorder="1" applyAlignment="1">
      <alignment horizontal="center" vertical="center"/>
    </xf>
    <xf numFmtId="175" fontId="30" fillId="5" borderId="68" xfId="0" applyNumberFormat="1" applyFont="1" applyFill="1" applyBorder="1" applyAlignment="1">
      <alignment horizontal="center" vertical="center"/>
    </xf>
    <xf numFmtId="169" fontId="26" fillId="5" borderId="6" xfId="0" quotePrefix="1" applyNumberFormat="1" applyFont="1" applyFill="1" applyBorder="1" applyAlignment="1">
      <alignment horizontal="centerContinuous" vertical="center"/>
    </xf>
    <xf numFmtId="170" fontId="27" fillId="5" borderId="7" xfId="0" applyNumberFormat="1" applyFont="1" applyFill="1" applyBorder="1" applyAlignment="1">
      <alignment horizontal="centerContinuous" vertical="center"/>
    </xf>
    <xf numFmtId="170" fontId="18" fillId="5" borderId="7" xfId="0" applyNumberFormat="1" applyFont="1" applyFill="1" applyBorder="1" applyAlignment="1">
      <alignment horizontal="centerContinuous" vertical="center"/>
    </xf>
    <xf numFmtId="170" fontId="11" fillId="5" borderId="7" xfId="0" applyNumberFormat="1" applyFont="1" applyFill="1" applyBorder="1" applyAlignment="1">
      <alignment horizontal="centerContinuous" vertical="center"/>
    </xf>
    <xf numFmtId="4" fontId="29" fillId="6" borderId="94" xfId="0" applyNumberFormat="1" applyFont="1" applyFill="1" applyBorder="1" applyAlignment="1">
      <alignment vertical="center"/>
    </xf>
    <xf numFmtId="0" fontId="29" fillId="0" borderId="95" xfId="0" applyFont="1" applyBorder="1" applyAlignment="1">
      <alignment horizontal="left" vertical="center"/>
    </xf>
    <xf numFmtId="0" fontId="29" fillId="0" borderId="96" xfId="0" applyFont="1" applyBorder="1" applyAlignment="1">
      <alignment vertical="center"/>
    </xf>
    <xf numFmtId="3" fontId="29" fillId="0" borderId="96" xfId="0" applyNumberFormat="1" applyFont="1" applyBorder="1" applyAlignment="1">
      <alignment vertical="center"/>
    </xf>
    <xf numFmtId="3" fontId="29" fillId="0" borderId="96" xfId="0" applyNumberFormat="1" applyFont="1" applyBorder="1" applyAlignment="1">
      <alignment horizontal="right" vertical="center"/>
    </xf>
    <xf numFmtId="4" fontId="29" fillId="0" borderId="97" xfId="0" applyNumberFormat="1" applyFont="1" applyBorder="1" applyAlignment="1">
      <alignment vertical="center"/>
    </xf>
    <xf numFmtId="0" fontId="29" fillId="0" borderId="98" xfId="0" applyFont="1" applyBorder="1" applyAlignment="1">
      <alignment vertical="center"/>
    </xf>
    <xf numFmtId="0" fontId="29" fillId="0" borderId="99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175" fontId="30" fillId="5" borderId="82" xfId="0" applyNumberFormat="1" applyFont="1" applyFill="1" applyBorder="1" applyAlignment="1">
      <alignment horizontal="center" vertical="center"/>
    </xf>
    <xf numFmtId="0" fontId="29" fillId="0" borderId="90" xfId="21" applyFont="1" applyBorder="1" applyAlignment="1">
      <alignment horizontal="left" vertical="center"/>
    </xf>
    <xf numFmtId="0" fontId="29" fillId="0" borderId="91" xfId="21" applyFont="1" applyBorder="1" applyAlignment="1">
      <alignment vertical="center"/>
    </xf>
    <xf numFmtId="3" fontId="29" fillId="0" borderId="92" xfId="21" applyNumberFormat="1" applyFont="1" applyBorder="1" applyAlignment="1">
      <alignment vertical="center"/>
    </xf>
    <xf numFmtId="3" fontId="29" fillId="0" borderId="91" xfId="21" applyNumberFormat="1" applyFont="1" applyBorder="1" applyAlignment="1">
      <alignment vertical="center"/>
    </xf>
    <xf numFmtId="3" fontId="29" fillId="0" borderId="64" xfId="21" applyNumberFormat="1" applyFont="1" applyBorder="1" applyAlignment="1">
      <alignment horizontal="right" vertical="center"/>
    </xf>
    <xf numFmtId="4" fontId="29" fillId="0" borderId="93" xfId="21" applyNumberFormat="1" applyFont="1" applyBorder="1" applyAlignment="1">
      <alignment vertical="center"/>
    </xf>
    <xf numFmtId="0" fontId="29" fillId="0" borderId="66" xfId="21" applyFont="1" applyBorder="1" applyAlignment="1">
      <alignment horizontal="left" vertical="center"/>
    </xf>
    <xf numFmtId="0" fontId="29" fillId="0" borderId="67" xfId="21" applyFont="1" applyBorder="1" applyAlignment="1">
      <alignment vertical="center"/>
    </xf>
    <xf numFmtId="3" fontId="29" fillId="0" borderId="67" xfId="21" applyNumberFormat="1" applyFont="1" applyBorder="1" applyAlignment="1">
      <alignment horizontal="center" vertical="center"/>
    </xf>
    <xf numFmtId="175" fontId="29" fillId="0" borderId="68" xfId="21" applyNumberFormat="1" applyFont="1" applyBorder="1" applyAlignment="1">
      <alignment horizontal="center" vertical="center"/>
    </xf>
    <xf numFmtId="0" fontId="18" fillId="5" borderId="66" xfId="21" quotePrefix="1" applyFont="1" applyFill="1" applyBorder="1" applyAlignment="1">
      <alignment horizontal="left" vertical="center"/>
    </xf>
    <xf numFmtId="166" fontId="43" fillId="5" borderId="67" xfId="21" applyNumberFormat="1" applyFont="1" applyFill="1" applyBorder="1" applyAlignment="1">
      <alignment horizontal="center" vertical="center"/>
    </xf>
    <xf numFmtId="0" fontId="29" fillId="0" borderId="67" xfId="21" quotePrefix="1" applyFont="1" applyBorder="1" applyAlignment="1">
      <alignment vertical="center"/>
    </xf>
    <xf numFmtId="3" fontId="29" fillId="0" borderId="67" xfId="21" applyNumberFormat="1" applyFont="1" applyBorder="1" applyAlignment="1">
      <alignment vertical="center"/>
    </xf>
    <xf numFmtId="175" fontId="29" fillId="0" borderId="68" xfId="21" applyNumberFormat="1" applyFont="1" applyBorder="1" applyAlignment="1">
      <alignment vertical="center"/>
    </xf>
    <xf numFmtId="0" fontId="29" fillId="0" borderId="101" xfId="21" applyFont="1" applyBorder="1" applyAlignment="1">
      <alignment vertical="center"/>
    </xf>
    <xf numFmtId="0" fontId="29" fillId="0" borderId="74" xfId="21" applyFont="1" applyBorder="1" applyAlignment="1">
      <alignment vertical="center"/>
    </xf>
    <xf numFmtId="166" fontId="18" fillId="5" borderId="74" xfId="21" applyNumberFormat="1" applyFont="1" applyFill="1" applyBorder="1" applyAlignment="1">
      <alignment horizontal="left" vertical="center"/>
    </xf>
    <xf numFmtId="0" fontId="31" fillId="0" borderId="74" xfId="21" applyFont="1" applyBorder="1" applyAlignment="1">
      <alignment vertical="center"/>
    </xf>
    <xf numFmtId="0" fontId="29" fillId="0" borderId="74" xfId="25" applyFont="1" applyBorder="1" applyAlignment="1"/>
    <xf numFmtId="0" fontId="29" fillId="0" borderId="72" xfId="21" applyFont="1" applyBorder="1" applyAlignment="1">
      <alignment horizontal="center" vertical="center"/>
    </xf>
    <xf numFmtId="0" fontId="29" fillId="0" borderId="75" xfId="21" applyFont="1" applyBorder="1" applyAlignment="1">
      <alignment horizontal="center" vertical="center"/>
    </xf>
    <xf numFmtId="0" fontId="29" fillId="0" borderId="100" xfId="21" applyFont="1" applyBorder="1" applyAlignment="1">
      <alignment horizontal="center" vertical="center"/>
    </xf>
    <xf numFmtId="0" fontId="18" fillId="5" borderId="80" xfId="21" quotePrefix="1" applyFont="1" applyFill="1" applyBorder="1" applyAlignment="1">
      <alignment horizontal="left" vertical="center"/>
    </xf>
    <xf numFmtId="166" fontId="43" fillId="5" borderId="81" xfId="21" applyNumberFormat="1" applyFont="1" applyFill="1" applyBorder="1" applyAlignment="1">
      <alignment horizontal="center" vertical="center"/>
    </xf>
    <xf numFmtId="166" fontId="18" fillId="5" borderId="81" xfId="21" applyNumberFormat="1" applyFont="1" applyFill="1" applyBorder="1" applyAlignment="1">
      <alignment horizontal="left" vertical="center"/>
    </xf>
    <xf numFmtId="0" fontId="18" fillId="9" borderId="80" xfId="0" applyFont="1" applyFill="1" applyBorder="1" applyAlignment="1">
      <alignment horizontal="left" vertical="center"/>
    </xf>
    <xf numFmtId="0" fontId="18" fillId="9" borderId="81" xfId="0" applyFont="1" applyFill="1" applyBorder="1" applyAlignment="1">
      <alignment horizontal="center" vertical="center" wrapText="1"/>
    </xf>
    <xf numFmtId="0" fontId="18" fillId="9" borderId="81" xfId="0" applyFont="1" applyFill="1" applyBorder="1" applyAlignment="1">
      <alignment vertical="center"/>
    </xf>
    <xf numFmtId="0" fontId="18" fillId="9" borderId="81" xfId="0" applyFont="1" applyFill="1" applyBorder="1" applyAlignment="1">
      <alignment horizontal="center" vertical="center"/>
    </xf>
    <xf numFmtId="2" fontId="18" fillId="9" borderId="81" xfId="0" applyNumberFormat="1" applyFont="1" applyFill="1" applyBorder="1" applyAlignment="1">
      <alignment horizontal="center" vertical="center"/>
    </xf>
    <xf numFmtId="3" fontId="18" fillId="9" borderId="81" xfId="0" applyNumberFormat="1" applyFont="1" applyFill="1" applyBorder="1" applyAlignment="1">
      <alignment vertical="center"/>
    </xf>
    <xf numFmtId="175" fontId="18" fillId="9" borderId="81" xfId="0" applyNumberFormat="1" applyFont="1" applyFill="1" applyBorder="1" applyAlignment="1">
      <alignment horizontal="right" vertical="center"/>
    </xf>
    <xf numFmtId="175" fontId="18" fillId="9" borderId="82" xfId="0" applyNumberFormat="1" applyFont="1" applyFill="1" applyBorder="1" applyAlignment="1">
      <alignment vertical="center"/>
    </xf>
    <xf numFmtId="2" fontId="18" fillId="9" borderId="81" xfId="0" applyNumberFormat="1" applyFont="1" applyFill="1" applyBorder="1" applyAlignment="1">
      <alignment vertical="center"/>
    </xf>
    <xf numFmtId="0" fontId="18" fillId="9" borderId="80" xfId="0" quotePrefix="1" applyFont="1" applyFill="1" applyBorder="1" applyAlignment="1">
      <alignment horizontal="left" vertical="center"/>
    </xf>
    <xf numFmtId="0" fontId="26" fillId="9" borderId="81" xfId="0" applyFont="1" applyFill="1" applyBorder="1" applyAlignment="1">
      <alignment horizontal="center" vertical="center"/>
    </xf>
    <xf numFmtId="2" fontId="26" fillId="9" borderId="81" xfId="0" applyNumberFormat="1" applyFont="1" applyFill="1" applyBorder="1" applyAlignment="1">
      <alignment vertical="center"/>
    </xf>
    <xf numFmtId="3" fontId="26" fillId="9" borderId="81" xfId="0" applyNumberFormat="1" applyFont="1" applyFill="1" applyBorder="1" applyAlignment="1">
      <alignment vertical="center"/>
    </xf>
    <xf numFmtId="175" fontId="26" fillId="9" borderId="81" xfId="0" applyNumberFormat="1" applyFont="1" applyFill="1" applyBorder="1" applyAlignment="1">
      <alignment horizontal="right" vertical="center"/>
    </xf>
    <xf numFmtId="175" fontId="26" fillId="9" borderId="82" xfId="0" applyNumberFormat="1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167" fontId="18" fillId="4" borderId="4" xfId="0" applyNumberFormat="1" applyFont="1" applyFill="1" applyBorder="1" applyAlignment="1">
      <alignment horizontal="center" vertical="center"/>
    </xf>
    <xf numFmtId="167" fontId="18" fillId="4" borderId="42" xfId="0" applyNumberFormat="1" applyFont="1" applyFill="1" applyBorder="1" applyAlignment="1">
      <alignment horizontal="center" vertical="center"/>
    </xf>
    <xf numFmtId="167" fontId="18" fillId="4" borderId="43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171" fontId="18" fillId="4" borderId="4" xfId="0" applyNumberFormat="1" applyFont="1" applyFill="1" applyBorder="1" applyAlignment="1">
      <alignment horizontal="center" vertical="center"/>
    </xf>
    <xf numFmtId="171" fontId="26" fillId="4" borderId="42" xfId="0" applyNumberFormat="1" applyFont="1" applyFill="1" applyBorder="1" applyAlignment="1">
      <alignment horizontal="center" vertical="center"/>
    </xf>
    <xf numFmtId="171" fontId="26" fillId="4" borderId="43" xfId="0" applyNumberFormat="1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71" fontId="18" fillId="4" borderId="42" xfId="0" applyNumberFormat="1" applyFont="1" applyFill="1" applyBorder="1" applyAlignment="1">
      <alignment horizontal="center" vertical="center"/>
    </xf>
    <xf numFmtId="171" fontId="18" fillId="4" borderId="43" xfId="0" applyNumberFormat="1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24" fillId="5" borderId="48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18" fillId="4" borderId="4" xfId="21" applyFont="1" applyFill="1" applyBorder="1" applyAlignment="1">
      <alignment horizontal="center" vertical="center"/>
    </xf>
    <xf numFmtId="0" fontId="34" fillId="0" borderId="42" xfId="21" applyFont="1" applyBorder="1" applyAlignment="1">
      <alignment horizontal="center" vertical="center"/>
    </xf>
    <xf numFmtId="171" fontId="18" fillId="4" borderId="4" xfId="21" applyNumberFormat="1" applyFont="1" applyFill="1" applyBorder="1" applyAlignment="1">
      <alignment horizontal="center" vertical="center"/>
    </xf>
    <xf numFmtId="171" fontId="18" fillId="4" borderId="42" xfId="21" applyNumberFormat="1" applyFont="1" applyFill="1" applyBorder="1" applyAlignment="1">
      <alignment horizontal="center" vertical="center"/>
    </xf>
    <xf numFmtId="171" fontId="18" fillId="4" borderId="43" xfId="21" applyNumberFormat="1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/>
    </xf>
    <xf numFmtId="171" fontId="10" fillId="4" borderId="4" xfId="0" applyNumberFormat="1" applyFont="1" applyFill="1" applyBorder="1" applyAlignment="1">
      <alignment horizontal="center" vertical="center"/>
    </xf>
    <xf numFmtId="171" fontId="10" fillId="4" borderId="42" xfId="0" applyNumberFormat="1" applyFont="1" applyFill="1" applyBorder="1" applyAlignment="1">
      <alignment horizontal="center" vertical="center"/>
    </xf>
    <xf numFmtId="171" fontId="10" fillId="4" borderId="43" xfId="0" applyNumberFormat="1" applyFont="1" applyFill="1" applyBorder="1" applyAlignment="1">
      <alignment horizontal="center" vertical="center"/>
    </xf>
    <xf numFmtId="169" fontId="10" fillId="7" borderId="54" xfId="0" applyNumberFormat="1" applyFont="1" applyFill="1" applyBorder="1" applyAlignment="1">
      <alignment horizontal="left" vertical="center"/>
    </xf>
    <xf numFmtId="0" fontId="2" fillId="7" borderId="55" xfId="0" applyFont="1" applyFill="1" applyBorder="1" applyAlignment="1">
      <alignment horizontal="left" vertical="center"/>
    </xf>
    <xf numFmtId="169" fontId="10" fillId="7" borderId="54" xfId="0" quotePrefix="1" applyNumberFormat="1" applyFont="1" applyFill="1" applyBorder="1" applyAlignment="1">
      <alignment horizontal="left" vertical="center"/>
    </xf>
    <xf numFmtId="169" fontId="44" fillId="7" borderId="57" xfId="0" quotePrefix="1" applyNumberFormat="1" applyFont="1" applyFill="1" applyBorder="1" applyAlignment="1">
      <alignment horizontal="left" vertical="center"/>
    </xf>
    <xf numFmtId="0" fontId="8" fillId="7" borderId="58" xfId="0" applyFont="1" applyFill="1" applyBorder="1" applyAlignment="1">
      <alignment horizontal="left" vertical="center"/>
    </xf>
  </cellXfs>
  <cellStyles count="41">
    <cellStyle name="Comma0" xfId="1"/>
    <cellStyle name="Comma1" xfId="2"/>
    <cellStyle name="Comma2" xfId="3"/>
    <cellStyle name="Comma3" xfId="4"/>
    <cellStyle name="Currency" xfId="5" builtinId="4"/>
    <cellStyle name="Currency 2" xfId="6"/>
    <cellStyle name="Currency0" xfId="7"/>
    <cellStyle name="Date" xfId="8"/>
    <cellStyle name="F3" xfId="9"/>
    <cellStyle name="F4" xfId="10"/>
    <cellStyle name="F6" xfId="11"/>
    <cellStyle name="F6 2" xfId="12"/>
    <cellStyle name="F6_New old style CPA format" xfId="13"/>
    <cellStyle name="F8" xfId="14"/>
    <cellStyle name="Fixed" xfId="15"/>
    <cellStyle name="George1" xfId="16"/>
    <cellStyle name="Heading 1" xfId="17" builtinId="16" customBuiltin="1"/>
    <cellStyle name="Heading 2" xfId="18" builtinId="17" customBuiltin="1"/>
    <cellStyle name="HEADING1" xfId="19"/>
    <cellStyle name="HEADING2" xfId="20"/>
    <cellStyle name="Normal" xfId="0" builtinId="0"/>
    <cellStyle name="Normal 2" xfId="21"/>
    <cellStyle name="Normal 3" xfId="22"/>
    <cellStyle name="Normal 4" xfId="23"/>
    <cellStyle name="Normal_Sewer &amp; Toilets in Ipelegeng Proper &amp; X2 -  Tender" xfId="24"/>
    <cellStyle name="Normal_Sewer &amp; Toilets in Reagile X3 - Eredeti Tender" xfId="25"/>
    <cellStyle name="Normal_Tswelelang Roads &amp; Stormwater - Tender" xfId="26"/>
    <cellStyle name="or" xfId="27"/>
    <cellStyle name="Page Number" xfId="28"/>
    <cellStyle name="Percent 2" xfId="29"/>
    <cellStyle name="Total" xfId="30" builtinId="25" customBuiltin="1"/>
    <cellStyle name="Total 10" xfId="31"/>
    <cellStyle name="Total 11" xfId="32"/>
    <cellStyle name="Total 2" xfId="33"/>
    <cellStyle name="Total 3" xfId="34"/>
    <cellStyle name="Total 4" xfId="35"/>
    <cellStyle name="Total 5" xfId="36"/>
    <cellStyle name="Total 6" xfId="37"/>
    <cellStyle name="Total 7" xfId="38"/>
    <cellStyle name="Total 8" xfId="39"/>
    <cellStyle name="Total 9" xfId="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9DAC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DF0CD"/>
      <rgbColor rgb="00FF99CC"/>
      <rgbColor rgb="00FFE3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428625</xdr:colOff>
      <xdr:row>62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FF87EF06-87FE-40A8-A556-0BCFE2D3D08E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61</xdr:row>
      <xdr:rowOff>0</xdr:rowOff>
    </xdr:from>
    <xdr:to>
      <xdr:col>10</xdr:col>
      <xdr:colOff>1020366</xdr:colOff>
      <xdr:row>62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A0CC2088-2EB0-40C7-BD8D-440F7E369DAE}"/>
            </a:ext>
          </a:extLst>
        </xdr:cNvPr>
        <xdr:cNvSpPr/>
      </xdr:nvSpPr>
      <xdr:spPr bwMode="auto">
        <a:xfrm>
          <a:off x="7767638" y="13501688"/>
          <a:ext cx="1075134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61</xdr:row>
      <xdr:rowOff>0</xdr:rowOff>
    </xdr:from>
    <xdr:to>
      <xdr:col>2</xdr:col>
      <xdr:colOff>1352550</xdr:colOff>
      <xdr:row>62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FBC733C-2932-4406-B302-BA7BB27E430B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61</xdr:row>
      <xdr:rowOff>9525</xdr:rowOff>
    </xdr:from>
    <xdr:to>
      <xdr:col>2</xdr:col>
      <xdr:colOff>2914650</xdr:colOff>
      <xdr:row>62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360DEF77-A812-4B78-A9AA-57E37C13AAB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61</xdr:row>
      <xdr:rowOff>9525</xdr:rowOff>
    </xdr:from>
    <xdr:to>
      <xdr:col>2</xdr:col>
      <xdr:colOff>4457700</xdr:colOff>
      <xdr:row>62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CB87B71E-D592-43CB-B23A-10FD2CC9AE87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285750</xdr:colOff>
      <xdr:row>62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CBD23017-DB09-4EDC-990C-F9E52AC2CEDB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1</xdr:col>
      <xdr:colOff>447675</xdr:colOff>
      <xdr:row>63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A776B80C-7E5E-439D-B2C2-EE48EDC5EB8F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63</xdr:row>
      <xdr:rowOff>0</xdr:rowOff>
    </xdr:from>
    <xdr:to>
      <xdr:col>2</xdr:col>
      <xdr:colOff>4457700</xdr:colOff>
      <xdr:row>63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55A7BDC6-86CB-4319-82AC-ADEB6DAFF90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2</xdr:col>
      <xdr:colOff>1352550</xdr:colOff>
      <xdr:row>63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657D58B0-7C9E-4D88-9AC9-8B84F64FC163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63</xdr:row>
      <xdr:rowOff>0</xdr:rowOff>
    </xdr:from>
    <xdr:to>
      <xdr:col>9</xdr:col>
      <xdr:colOff>276225</xdr:colOff>
      <xdr:row>63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4377F0D-64F2-46E1-9C26-32BB1F0B092A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63</xdr:row>
      <xdr:rowOff>0</xdr:rowOff>
    </xdr:from>
    <xdr:to>
      <xdr:col>2</xdr:col>
      <xdr:colOff>2914650</xdr:colOff>
      <xdr:row>63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F6C552B8-1B3D-4CF2-925C-ED9FB9FBD90E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63</xdr:row>
      <xdr:rowOff>0</xdr:rowOff>
    </xdr:from>
    <xdr:to>
      <xdr:col>10</xdr:col>
      <xdr:colOff>1019175</xdr:colOff>
      <xdr:row>63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B27E2BA5-AF59-4861-B00D-5E8BA9F76896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838455</xdr:colOff>
      <xdr:row>2</xdr:row>
      <xdr:rowOff>209550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xmlns="" id="{CB259D8A-94F3-4926-9B96-0DBFAEEC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20025" y="276225"/>
          <a:ext cx="83845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428625</xdr:colOff>
      <xdr:row>63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3F0C0C36-DA5A-4E03-BF56-C4AEBFC16DF4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62</xdr:row>
      <xdr:rowOff>0</xdr:rowOff>
    </xdr:from>
    <xdr:to>
      <xdr:col>10</xdr:col>
      <xdr:colOff>1020366</xdr:colOff>
      <xdr:row>63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35191613-CD2E-49FE-9499-4190CE3295EC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2</xdr:col>
      <xdr:colOff>1352550</xdr:colOff>
      <xdr:row>63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3F5F2325-0AA3-4737-B693-0BD1CC543FD6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62</xdr:row>
      <xdr:rowOff>9525</xdr:rowOff>
    </xdr:from>
    <xdr:to>
      <xdr:col>2</xdr:col>
      <xdr:colOff>2914650</xdr:colOff>
      <xdr:row>63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9F558ED3-1558-444A-8902-897C09D5133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62</xdr:row>
      <xdr:rowOff>9525</xdr:rowOff>
    </xdr:from>
    <xdr:to>
      <xdr:col>2</xdr:col>
      <xdr:colOff>4457700</xdr:colOff>
      <xdr:row>63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B86DC9F2-50CE-4596-9133-D814ABD1799E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285750</xdr:colOff>
      <xdr:row>63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86B9D32B-4DF7-4F99-8020-E225F5C685DC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447675</xdr:colOff>
      <xdr:row>64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3FAF6C3A-F83D-42ED-AFC3-61B4D6F82E68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64</xdr:row>
      <xdr:rowOff>0</xdr:rowOff>
    </xdr:from>
    <xdr:to>
      <xdr:col>2</xdr:col>
      <xdr:colOff>4457700</xdr:colOff>
      <xdr:row>64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A0B04B92-8C90-4C52-9D57-8271DD2BA99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64</xdr:row>
      <xdr:rowOff>0</xdr:rowOff>
    </xdr:from>
    <xdr:to>
      <xdr:col>2</xdr:col>
      <xdr:colOff>1352550</xdr:colOff>
      <xdr:row>64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FC4F6FF4-A983-4C9C-BFDD-B5748D0AEEE4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276225</xdr:colOff>
      <xdr:row>64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DDBFE2DD-C280-4904-B25C-076851B633B1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64</xdr:row>
      <xdr:rowOff>0</xdr:rowOff>
    </xdr:from>
    <xdr:to>
      <xdr:col>2</xdr:col>
      <xdr:colOff>2914650</xdr:colOff>
      <xdr:row>64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AD3687FE-53AA-4496-9CC4-3AC32185B2B1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64</xdr:row>
      <xdr:rowOff>0</xdr:rowOff>
    </xdr:from>
    <xdr:to>
      <xdr:col>10</xdr:col>
      <xdr:colOff>1019175</xdr:colOff>
      <xdr:row>64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A551858B-47BC-4C67-B41A-4CD3340912AA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649941</xdr:colOff>
      <xdr:row>0</xdr:row>
      <xdr:rowOff>257735</xdr:rowOff>
    </xdr:from>
    <xdr:to>
      <xdr:col>10</xdr:col>
      <xdr:colOff>840442</xdr:colOff>
      <xdr:row>2</xdr:row>
      <xdr:rowOff>179294</xdr:rowOff>
    </xdr:to>
    <xdr:pic>
      <xdr:nvPicPr>
        <xdr:cNvPr id="26" name="Picture 1" descr="Letterhead - MEC Consulting Engineers">
          <a:extLst>
            <a:ext uri="{FF2B5EF4-FFF2-40B4-BE49-F238E27FC236}">
              <a16:creationId xmlns:a16="http://schemas.microsoft.com/office/drawing/2014/main" xmlns="" id="{6A50F14A-C463-4C0E-85BC-D3DB841C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89794" y="257735"/>
          <a:ext cx="1019736" cy="48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</xdr:col>
      <xdr:colOff>428625</xdr:colOff>
      <xdr:row>61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3C197EFD-AFEE-4D58-939C-5FBFA58F500D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60</xdr:row>
      <xdr:rowOff>0</xdr:rowOff>
    </xdr:from>
    <xdr:to>
      <xdr:col>10</xdr:col>
      <xdr:colOff>1020366</xdr:colOff>
      <xdr:row>61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5FAE44A-E79E-4CF5-AE17-6321C6624670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60</xdr:row>
      <xdr:rowOff>0</xdr:rowOff>
    </xdr:from>
    <xdr:to>
      <xdr:col>2</xdr:col>
      <xdr:colOff>1352550</xdr:colOff>
      <xdr:row>61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92E881AB-43FE-4766-83D1-C1B2F31AACAE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60</xdr:row>
      <xdr:rowOff>9525</xdr:rowOff>
    </xdr:from>
    <xdr:to>
      <xdr:col>2</xdr:col>
      <xdr:colOff>2914650</xdr:colOff>
      <xdr:row>61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EFCC6776-627F-43A4-88E3-9BFEB4FBDD9A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60</xdr:row>
      <xdr:rowOff>9525</xdr:rowOff>
    </xdr:from>
    <xdr:to>
      <xdr:col>2</xdr:col>
      <xdr:colOff>4457700</xdr:colOff>
      <xdr:row>61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AC69E834-8932-434D-8284-3AC5D30842C7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60</xdr:row>
      <xdr:rowOff>0</xdr:rowOff>
    </xdr:from>
    <xdr:to>
      <xdr:col>9</xdr:col>
      <xdr:colOff>285750</xdr:colOff>
      <xdr:row>61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52D6318C-A58C-4E6F-BC6E-3D3626ACAB87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447675</xdr:colOff>
      <xdr:row>62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4150F6A5-0D07-4AF0-BEC0-C7BC38D7656F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62</xdr:row>
      <xdr:rowOff>0</xdr:rowOff>
    </xdr:from>
    <xdr:to>
      <xdr:col>2</xdr:col>
      <xdr:colOff>4457700</xdr:colOff>
      <xdr:row>62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A81722A-6062-45FE-A2D3-0D6AC8299760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62</xdr:row>
      <xdr:rowOff>0</xdr:rowOff>
    </xdr:from>
    <xdr:to>
      <xdr:col>2</xdr:col>
      <xdr:colOff>1352550</xdr:colOff>
      <xdr:row>62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4491BDCA-D1B6-49EA-BE4D-38D83DC997A2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276225</xdr:colOff>
      <xdr:row>62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2FB0E210-AF05-48B3-9F9F-B777676D9194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62</xdr:row>
      <xdr:rowOff>0</xdr:rowOff>
    </xdr:from>
    <xdr:to>
      <xdr:col>2</xdr:col>
      <xdr:colOff>2914650</xdr:colOff>
      <xdr:row>62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25265CD4-7D0F-4C28-A972-92A6C173CB8B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62</xdr:row>
      <xdr:rowOff>0</xdr:rowOff>
    </xdr:from>
    <xdr:to>
      <xdr:col>10</xdr:col>
      <xdr:colOff>1019175</xdr:colOff>
      <xdr:row>62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37AD4453-13D8-4DD7-ACF5-34C2B079C41D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809625</xdr:colOff>
      <xdr:row>1</xdr:row>
      <xdr:rowOff>38101</xdr:rowOff>
    </xdr:from>
    <xdr:to>
      <xdr:col>10</xdr:col>
      <xdr:colOff>866775</xdr:colOff>
      <xdr:row>2</xdr:row>
      <xdr:rowOff>218288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xmlns="" id="{E355804A-3044-4CAB-BB98-0539714D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48600" y="314326"/>
          <a:ext cx="1085850" cy="456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</xdr:col>
      <xdr:colOff>428625</xdr:colOff>
      <xdr:row>65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6D1F8BC4-BA6B-41FE-A78F-6CE0BE28BAE0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64</xdr:row>
      <xdr:rowOff>0</xdr:rowOff>
    </xdr:from>
    <xdr:to>
      <xdr:col>10</xdr:col>
      <xdr:colOff>1020366</xdr:colOff>
      <xdr:row>65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43EAC50A-BE06-4CFE-A168-DDA9264017C6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64</xdr:row>
      <xdr:rowOff>0</xdr:rowOff>
    </xdr:from>
    <xdr:to>
      <xdr:col>2</xdr:col>
      <xdr:colOff>1352550</xdr:colOff>
      <xdr:row>65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47683FAD-2B67-4639-B2D9-18B8DCC90F5A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64</xdr:row>
      <xdr:rowOff>9525</xdr:rowOff>
    </xdr:from>
    <xdr:to>
      <xdr:col>2</xdr:col>
      <xdr:colOff>2914650</xdr:colOff>
      <xdr:row>65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9999C283-A01D-495A-A6D2-4A38B9709BBF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64</xdr:row>
      <xdr:rowOff>9525</xdr:rowOff>
    </xdr:from>
    <xdr:to>
      <xdr:col>2</xdr:col>
      <xdr:colOff>4457700</xdr:colOff>
      <xdr:row>65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7B87AFC5-2236-4C3A-8997-F5D5C1F93391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285750</xdr:colOff>
      <xdr:row>65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A38165D5-FF48-4B38-B056-5E5B3AA3443C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66</xdr:row>
      <xdr:rowOff>0</xdr:rowOff>
    </xdr:from>
    <xdr:to>
      <xdr:col>1</xdr:col>
      <xdr:colOff>447675</xdr:colOff>
      <xdr:row>66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270E49B7-18E9-4520-A65C-AB5DB12A8E05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66</xdr:row>
      <xdr:rowOff>0</xdr:rowOff>
    </xdr:from>
    <xdr:to>
      <xdr:col>2</xdr:col>
      <xdr:colOff>4457700</xdr:colOff>
      <xdr:row>66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1DCB03B7-2FF9-4F25-9192-94ADF0A5BDD9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66</xdr:row>
      <xdr:rowOff>0</xdr:rowOff>
    </xdr:from>
    <xdr:to>
      <xdr:col>2</xdr:col>
      <xdr:colOff>1352550</xdr:colOff>
      <xdr:row>66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F71BA4F9-2BAE-412E-8BBE-65068C918779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66</xdr:row>
      <xdr:rowOff>0</xdr:rowOff>
    </xdr:from>
    <xdr:to>
      <xdr:col>9</xdr:col>
      <xdr:colOff>276225</xdr:colOff>
      <xdr:row>66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485F3F9B-4DFF-4DB8-8747-1A35DBFA9410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66</xdr:row>
      <xdr:rowOff>0</xdr:rowOff>
    </xdr:from>
    <xdr:to>
      <xdr:col>2</xdr:col>
      <xdr:colOff>2914650</xdr:colOff>
      <xdr:row>66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BE89D68-2F34-4E9B-BB7A-46762444266B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66</xdr:row>
      <xdr:rowOff>0</xdr:rowOff>
    </xdr:from>
    <xdr:to>
      <xdr:col>10</xdr:col>
      <xdr:colOff>1019175</xdr:colOff>
      <xdr:row>66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6D479266-9656-4439-BD2F-58EE3BE01FF4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628650</xdr:colOff>
      <xdr:row>1</xdr:row>
      <xdr:rowOff>57151</xdr:rowOff>
    </xdr:from>
    <xdr:to>
      <xdr:col>10</xdr:col>
      <xdr:colOff>890003</xdr:colOff>
      <xdr:row>2</xdr:row>
      <xdr:rowOff>219076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xmlns="" id="{2F40DB2D-FC19-4FF1-B211-8ABF56DB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67625" y="333376"/>
          <a:ext cx="10424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</xdr:col>
      <xdr:colOff>428625</xdr:colOff>
      <xdr:row>65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8810C580-CA39-4256-9413-89A256488C0C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64</xdr:row>
      <xdr:rowOff>0</xdr:rowOff>
    </xdr:from>
    <xdr:to>
      <xdr:col>10</xdr:col>
      <xdr:colOff>1020366</xdr:colOff>
      <xdr:row>65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CBE0102F-E3EC-4FA7-9CE1-22E29141A44E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64</xdr:row>
      <xdr:rowOff>0</xdr:rowOff>
    </xdr:from>
    <xdr:to>
      <xdr:col>2</xdr:col>
      <xdr:colOff>1352550</xdr:colOff>
      <xdr:row>65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8ADB43A3-4EB4-4149-8DC6-7A8AAC82B999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64</xdr:row>
      <xdr:rowOff>9525</xdr:rowOff>
    </xdr:from>
    <xdr:to>
      <xdr:col>2</xdr:col>
      <xdr:colOff>2914650</xdr:colOff>
      <xdr:row>65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A66706A9-38E9-4511-993B-B0E078F19FBA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64</xdr:row>
      <xdr:rowOff>9525</xdr:rowOff>
    </xdr:from>
    <xdr:to>
      <xdr:col>2</xdr:col>
      <xdr:colOff>4457700</xdr:colOff>
      <xdr:row>65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71BAEF20-BC45-4837-BB7C-BE6E5EADECAC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285750</xdr:colOff>
      <xdr:row>65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A8215C58-BA40-4C41-820A-015EDD7AF9F7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66</xdr:row>
      <xdr:rowOff>0</xdr:rowOff>
    </xdr:from>
    <xdr:to>
      <xdr:col>1</xdr:col>
      <xdr:colOff>447675</xdr:colOff>
      <xdr:row>66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29A59817-FAE3-4D03-805D-5EAB6FE8B86A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66</xdr:row>
      <xdr:rowOff>0</xdr:rowOff>
    </xdr:from>
    <xdr:to>
      <xdr:col>2</xdr:col>
      <xdr:colOff>4457700</xdr:colOff>
      <xdr:row>66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E98E1145-3F3F-41A9-843A-4F8562E18CB3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66</xdr:row>
      <xdr:rowOff>0</xdr:rowOff>
    </xdr:from>
    <xdr:to>
      <xdr:col>2</xdr:col>
      <xdr:colOff>1352550</xdr:colOff>
      <xdr:row>66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320E43B2-5162-4071-8EAB-B0171B98E100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66</xdr:row>
      <xdr:rowOff>0</xdr:rowOff>
    </xdr:from>
    <xdr:to>
      <xdr:col>9</xdr:col>
      <xdr:colOff>276225</xdr:colOff>
      <xdr:row>66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6D014815-907F-455B-8934-C8B16C4BF033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66</xdr:row>
      <xdr:rowOff>0</xdr:rowOff>
    </xdr:from>
    <xdr:to>
      <xdr:col>2</xdr:col>
      <xdr:colOff>2914650</xdr:colOff>
      <xdr:row>66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C2B4F8AF-08C6-44A5-B664-92142F0DBF1E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66</xdr:row>
      <xdr:rowOff>0</xdr:rowOff>
    </xdr:from>
    <xdr:to>
      <xdr:col>10</xdr:col>
      <xdr:colOff>1019175</xdr:colOff>
      <xdr:row>66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F8F1D9D7-4378-4D94-8B7F-5673DA79E99B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472071</xdr:colOff>
      <xdr:row>1</xdr:row>
      <xdr:rowOff>28576</xdr:rowOff>
    </xdr:from>
    <xdr:to>
      <xdr:col>10</xdr:col>
      <xdr:colOff>733424</xdr:colOff>
      <xdr:row>2</xdr:row>
      <xdr:rowOff>190501</xdr:rowOff>
    </xdr:to>
    <xdr:pic>
      <xdr:nvPicPr>
        <xdr:cNvPr id="26" name="Picture 1" descr="Letterhead - MEC Consulting Engineers">
          <a:extLst>
            <a:ext uri="{FF2B5EF4-FFF2-40B4-BE49-F238E27FC236}">
              <a16:creationId xmlns:a16="http://schemas.microsoft.com/office/drawing/2014/main" xmlns="" id="{A215297A-3743-4EFF-BE3E-2E5388C8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11046" y="304801"/>
          <a:ext cx="10424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</xdr:col>
      <xdr:colOff>428625</xdr:colOff>
      <xdr:row>66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9F65F586-092C-4104-87E6-877B3BDF28BC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65</xdr:row>
      <xdr:rowOff>0</xdr:rowOff>
    </xdr:from>
    <xdr:to>
      <xdr:col>10</xdr:col>
      <xdr:colOff>1020366</xdr:colOff>
      <xdr:row>66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4C091E8A-5F22-42B1-A37A-E6D8D98E5671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65</xdr:row>
      <xdr:rowOff>0</xdr:rowOff>
    </xdr:from>
    <xdr:to>
      <xdr:col>2</xdr:col>
      <xdr:colOff>1352550</xdr:colOff>
      <xdr:row>66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EA39729-5B8F-47E7-8B40-0A6A74B3A40F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65</xdr:row>
      <xdr:rowOff>9525</xdr:rowOff>
    </xdr:from>
    <xdr:to>
      <xdr:col>2</xdr:col>
      <xdr:colOff>2914650</xdr:colOff>
      <xdr:row>66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811A151D-CD83-495E-97C8-4995FAD3EC03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65</xdr:row>
      <xdr:rowOff>9525</xdr:rowOff>
    </xdr:from>
    <xdr:to>
      <xdr:col>2</xdr:col>
      <xdr:colOff>4457700</xdr:colOff>
      <xdr:row>66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B0167092-9B06-46DB-AD11-BAEAFEADE37B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65</xdr:row>
      <xdr:rowOff>0</xdr:rowOff>
    </xdr:from>
    <xdr:to>
      <xdr:col>9</xdr:col>
      <xdr:colOff>285750</xdr:colOff>
      <xdr:row>66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418A5441-F170-4109-8B0B-BD4331F94599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447675</xdr:colOff>
      <xdr:row>67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4120BE93-A5D9-49FD-8968-8DE309809F4C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67</xdr:row>
      <xdr:rowOff>0</xdr:rowOff>
    </xdr:from>
    <xdr:to>
      <xdr:col>2</xdr:col>
      <xdr:colOff>4457700</xdr:colOff>
      <xdr:row>67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4CF3E134-FAE4-473B-BE74-7A372A37A620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67</xdr:row>
      <xdr:rowOff>0</xdr:rowOff>
    </xdr:from>
    <xdr:to>
      <xdr:col>2</xdr:col>
      <xdr:colOff>1352550</xdr:colOff>
      <xdr:row>67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3CC9B425-5368-4448-AAC7-CEBCA83E5592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67</xdr:row>
      <xdr:rowOff>0</xdr:rowOff>
    </xdr:from>
    <xdr:to>
      <xdr:col>9</xdr:col>
      <xdr:colOff>276225</xdr:colOff>
      <xdr:row>67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D50BBEE0-A695-4E05-923E-7DC3C4CF8E1F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67</xdr:row>
      <xdr:rowOff>0</xdr:rowOff>
    </xdr:from>
    <xdr:to>
      <xdr:col>2</xdr:col>
      <xdr:colOff>2914650</xdr:colOff>
      <xdr:row>67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808FA96A-AB25-4CCF-936B-947729B9B95F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67</xdr:row>
      <xdr:rowOff>0</xdr:rowOff>
    </xdr:from>
    <xdr:to>
      <xdr:col>10</xdr:col>
      <xdr:colOff>1019175</xdr:colOff>
      <xdr:row>67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4C1AA118-C10F-43E1-B0B2-1A7F6CF60724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581025</xdr:colOff>
      <xdr:row>1</xdr:row>
      <xdr:rowOff>1</xdr:rowOff>
    </xdr:from>
    <xdr:to>
      <xdr:col>10</xdr:col>
      <xdr:colOff>828675</xdr:colOff>
      <xdr:row>2</xdr:row>
      <xdr:rowOff>156166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xmlns="" id="{23496F8D-FEDE-4819-A3E0-519FD2A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0" y="276226"/>
          <a:ext cx="1028700" cy="432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107496</xdr:colOff>
      <xdr:row>58</xdr:row>
      <xdr:rowOff>2721</xdr:rowOff>
    </xdr:from>
    <xdr:to>
      <xdr:col>1</xdr:col>
      <xdr:colOff>1145721</xdr:colOff>
      <xdr:row>59</xdr:row>
      <xdr:rowOff>117021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7DDD9801-2DC4-4232-BBC6-B0B5633DA83E}"/>
            </a:ext>
          </a:extLst>
        </xdr:cNvPr>
        <xdr:cNvSpPr/>
      </xdr:nvSpPr>
      <xdr:spPr bwMode="auto">
        <a:xfrm>
          <a:off x="1488621" y="13242471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9525</xdr:colOff>
      <xdr:row>58</xdr:row>
      <xdr:rowOff>9525</xdr:rowOff>
    </xdr:from>
    <xdr:to>
      <xdr:col>0</xdr:col>
      <xdr:colOff>1085850</xdr:colOff>
      <xdr:row>59</xdr:row>
      <xdr:rowOff>123825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3F787DF7-7556-4591-82C4-E61D9511D95B}"/>
            </a:ext>
          </a:extLst>
        </xdr:cNvPr>
        <xdr:cNvSpPr/>
      </xdr:nvSpPr>
      <xdr:spPr bwMode="auto">
        <a:xfrm>
          <a:off x="9525" y="132397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4505325</xdr:colOff>
      <xdr:row>58</xdr:row>
      <xdr:rowOff>0</xdr:rowOff>
    </xdr:from>
    <xdr:to>
      <xdr:col>2</xdr:col>
      <xdr:colOff>161925</xdr:colOff>
      <xdr:row>59</xdr:row>
      <xdr:rowOff>114300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2CB97EA2-69AA-478A-A34D-1A4A885BF450}"/>
            </a:ext>
          </a:extLst>
        </xdr:cNvPr>
        <xdr:cNvSpPr/>
      </xdr:nvSpPr>
      <xdr:spPr bwMode="auto">
        <a:xfrm>
          <a:off x="5886450" y="13239750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3054804</xdr:colOff>
      <xdr:row>58</xdr:row>
      <xdr:rowOff>9525</xdr:rowOff>
    </xdr:from>
    <xdr:to>
      <xdr:col>1</xdr:col>
      <xdr:colOff>4093029</xdr:colOff>
      <xdr:row>59</xdr:row>
      <xdr:rowOff>123825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9C3469D8-C1D4-47B1-8D85-B129D0FDB24F}"/>
            </a:ext>
          </a:extLst>
        </xdr:cNvPr>
        <xdr:cNvSpPr/>
      </xdr:nvSpPr>
      <xdr:spPr bwMode="auto">
        <a:xfrm>
          <a:off x="4435929" y="13249275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504825</xdr:colOff>
      <xdr:row>58</xdr:row>
      <xdr:rowOff>0</xdr:rowOff>
    </xdr:from>
    <xdr:to>
      <xdr:col>2</xdr:col>
      <xdr:colOff>1543050</xdr:colOff>
      <xdr:row>59</xdr:row>
      <xdr:rowOff>114300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4C358E7E-C6E7-49B5-B16C-FBC6773014EA}"/>
            </a:ext>
          </a:extLst>
        </xdr:cNvPr>
        <xdr:cNvSpPr/>
      </xdr:nvSpPr>
      <xdr:spPr bwMode="auto">
        <a:xfrm>
          <a:off x="7267575" y="13230225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1571625</xdr:colOff>
      <xdr:row>58</xdr:row>
      <xdr:rowOff>0</xdr:rowOff>
    </xdr:from>
    <xdr:to>
      <xdr:col>1</xdr:col>
      <xdr:colOff>2609850</xdr:colOff>
      <xdr:row>59</xdr:row>
      <xdr:rowOff>114300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88D2AF74-84FD-480D-91A1-D2A135A1BE94}"/>
            </a:ext>
          </a:extLst>
        </xdr:cNvPr>
        <xdr:cNvSpPr/>
      </xdr:nvSpPr>
      <xdr:spPr bwMode="auto">
        <a:xfrm>
          <a:off x="2952750" y="13239750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20411</xdr:colOff>
      <xdr:row>59</xdr:row>
      <xdr:rowOff>183697</xdr:rowOff>
    </xdr:from>
    <xdr:to>
      <xdr:col>0</xdr:col>
      <xdr:colOff>1087211</xdr:colOff>
      <xdr:row>60</xdr:row>
      <xdr:rowOff>107497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xmlns="" id="{69F06D38-7A1D-4E14-94B1-0B0CC04D570C}"/>
            </a:ext>
          </a:extLst>
        </xdr:cNvPr>
        <xdr:cNvSpPr/>
      </xdr:nvSpPr>
      <xdr:spPr bwMode="auto">
        <a:xfrm>
          <a:off x="20411" y="13613947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1</xdr:col>
      <xdr:colOff>88445</xdr:colOff>
      <xdr:row>60</xdr:row>
      <xdr:rowOff>6805</xdr:rowOff>
    </xdr:from>
    <xdr:to>
      <xdr:col>1</xdr:col>
      <xdr:colOff>1155245</xdr:colOff>
      <xdr:row>60</xdr:row>
      <xdr:rowOff>130630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14D1C698-9AA5-440A-9412-7FF372A18EFB}"/>
            </a:ext>
          </a:extLst>
        </xdr:cNvPr>
        <xdr:cNvSpPr/>
      </xdr:nvSpPr>
      <xdr:spPr bwMode="auto">
        <a:xfrm>
          <a:off x="1469570" y="1362755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1</xdr:col>
      <xdr:colOff>1571625</xdr:colOff>
      <xdr:row>60</xdr:row>
      <xdr:rowOff>13606</xdr:rowOff>
    </xdr:from>
    <xdr:to>
      <xdr:col>1</xdr:col>
      <xdr:colOff>2638425</xdr:colOff>
      <xdr:row>60</xdr:row>
      <xdr:rowOff>137431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5AC2EA82-045E-4F48-B729-B7C338135DCF}"/>
            </a:ext>
          </a:extLst>
        </xdr:cNvPr>
        <xdr:cNvSpPr/>
      </xdr:nvSpPr>
      <xdr:spPr bwMode="auto">
        <a:xfrm>
          <a:off x="2952750" y="13634356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1</xdr:col>
      <xdr:colOff>3047998</xdr:colOff>
      <xdr:row>60</xdr:row>
      <xdr:rowOff>20410</xdr:rowOff>
    </xdr:from>
    <xdr:to>
      <xdr:col>1</xdr:col>
      <xdr:colOff>4105273</xdr:colOff>
      <xdr:row>60</xdr:row>
      <xdr:rowOff>125185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A72EE8C1-6143-47C6-ADF6-91DA3817F37C}"/>
            </a:ext>
          </a:extLst>
        </xdr:cNvPr>
        <xdr:cNvSpPr/>
      </xdr:nvSpPr>
      <xdr:spPr bwMode="auto">
        <a:xfrm>
          <a:off x="4429123" y="13641160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1</xdr:col>
      <xdr:colOff>4510768</xdr:colOff>
      <xdr:row>60</xdr:row>
      <xdr:rowOff>13607</xdr:rowOff>
    </xdr:from>
    <xdr:to>
      <xdr:col>2</xdr:col>
      <xdr:colOff>195943</xdr:colOff>
      <xdr:row>60</xdr:row>
      <xdr:rowOff>137432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6575BF62-2BDC-4B39-8E2D-B94529104187}"/>
            </a:ext>
          </a:extLst>
        </xdr:cNvPr>
        <xdr:cNvSpPr/>
      </xdr:nvSpPr>
      <xdr:spPr bwMode="auto">
        <a:xfrm>
          <a:off x="5891893" y="13634357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489858</xdr:colOff>
      <xdr:row>60</xdr:row>
      <xdr:rowOff>20413</xdr:rowOff>
    </xdr:from>
    <xdr:to>
      <xdr:col>2</xdr:col>
      <xdr:colOff>1556658</xdr:colOff>
      <xdr:row>60</xdr:row>
      <xdr:rowOff>144238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1B18D34C-B16D-43F7-961B-89C755CAA657}"/>
            </a:ext>
          </a:extLst>
        </xdr:cNvPr>
        <xdr:cNvSpPr/>
      </xdr:nvSpPr>
      <xdr:spPr bwMode="auto">
        <a:xfrm>
          <a:off x="7252608" y="13641163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2</xdr:col>
      <xdr:colOff>438150</xdr:colOff>
      <xdr:row>1</xdr:row>
      <xdr:rowOff>1</xdr:rowOff>
    </xdr:from>
    <xdr:to>
      <xdr:col>2</xdr:col>
      <xdr:colOff>1390650</xdr:colOff>
      <xdr:row>2</xdr:row>
      <xdr:rowOff>133662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xmlns="" id="{736A7697-CD9E-4393-A2E5-EF74EA4D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266701"/>
          <a:ext cx="952500" cy="400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K506"/>
  <sheetViews>
    <sheetView showGridLines="0" topLeftCell="A49" zoomScaleNormal="100" zoomScaleSheetLayoutView="100" workbookViewId="0">
      <selection activeCell="B10" sqref="B10"/>
    </sheetView>
  </sheetViews>
  <sheetFormatPr defaultRowHeight="15"/>
  <cols>
    <col min="1" max="2" width="9.7109375" style="1" customWidth="1"/>
    <col min="3" max="3" width="70.7109375" style="1" customWidth="1"/>
    <col min="4" max="4" width="6.7109375" style="1" customWidth="1"/>
    <col min="5" max="5" width="8.7109375" style="1" customWidth="1"/>
    <col min="6" max="9" width="8.7109375" style="1" hidden="1" customWidth="1"/>
    <col min="10" max="10" width="11.7109375" style="1" customWidth="1"/>
    <col min="11" max="11" width="15.7109375" style="1" customWidth="1"/>
    <col min="12" max="16384" width="9.140625" style="1"/>
  </cols>
  <sheetData>
    <row r="1" spans="1:11" ht="21.95" customHeight="1">
      <c r="A1" s="8" t="s">
        <v>379</v>
      </c>
      <c r="B1" s="9"/>
      <c r="C1" s="9"/>
      <c r="D1" s="10"/>
      <c r="E1" s="9"/>
      <c r="F1" s="9"/>
      <c r="G1" s="9"/>
      <c r="H1" s="9"/>
      <c r="I1" s="9"/>
      <c r="J1" s="101" t="s">
        <v>372</v>
      </c>
      <c r="K1" s="11"/>
    </row>
    <row r="2" spans="1:11" ht="21.95" customHeight="1">
      <c r="A2" s="45" t="s">
        <v>0</v>
      </c>
      <c r="B2" s="12"/>
      <c r="C2" s="12"/>
      <c r="D2" s="13"/>
      <c r="E2" s="12"/>
      <c r="F2" s="12"/>
      <c r="G2" s="12"/>
      <c r="H2" s="12"/>
      <c r="I2" s="12"/>
      <c r="J2" s="12"/>
      <c r="K2" s="14"/>
    </row>
    <row r="3" spans="1:11" ht="21.95" customHeight="1" thickBot="1">
      <c r="A3" s="15" t="s">
        <v>368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9.9499999999999993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 customHeight="1">
      <c r="A5" s="46"/>
      <c r="B5" s="112"/>
      <c r="C5" s="319"/>
      <c r="D5" s="314"/>
      <c r="E5" s="316"/>
      <c r="F5" s="112"/>
      <c r="G5" s="112"/>
      <c r="H5" s="112"/>
      <c r="I5" s="112"/>
      <c r="J5" s="318"/>
      <c r="K5" s="47"/>
    </row>
    <row r="6" spans="1:11" ht="18" customHeight="1">
      <c r="A6" s="48"/>
      <c r="B6" s="49"/>
      <c r="C6" s="317"/>
      <c r="D6" s="315"/>
      <c r="E6" s="317"/>
      <c r="F6" s="113"/>
      <c r="G6" s="113"/>
      <c r="H6" s="113"/>
      <c r="I6" s="113"/>
      <c r="J6" s="317"/>
      <c r="K6" s="50"/>
    </row>
    <row r="7" spans="1:11" ht="21.95" customHeight="1">
      <c r="A7" s="32"/>
      <c r="B7" s="51"/>
      <c r="C7" s="52"/>
      <c r="D7" s="18"/>
      <c r="E7" s="18"/>
      <c r="F7" s="18"/>
      <c r="G7" s="18"/>
      <c r="H7" s="18"/>
      <c r="I7" s="18"/>
      <c r="J7" s="18"/>
      <c r="K7" s="35"/>
    </row>
    <row r="8" spans="1:11" ht="21.95" customHeight="1">
      <c r="A8" s="323" t="str">
        <f>+A2</f>
        <v>MOSES KOTANE LOCAL MUNICIPALITY</v>
      </c>
      <c r="B8" s="317"/>
      <c r="C8" s="317"/>
      <c r="D8" s="317"/>
      <c r="E8" s="317"/>
      <c r="F8" s="317"/>
      <c r="G8" s="317"/>
      <c r="H8" s="317"/>
      <c r="I8" s="317"/>
      <c r="J8" s="317"/>
      <c r="K8" s="324"/>
    </row>
    <row r="9" spans="1:11" ht="15" customHeight="1">
      <c r="A9" s="32"/>
      <c r="B9" s="53"/>
      <c r="C9" s="36"/>
      <c r="D9" s="18"/>
      <c r="E9" s="18"/>
      <c r="F9" s="18"/>
      <c r="G9" s="18"/>
      <c r="H9" s="18"/>
      <c r="I9" s="18"/>
      <c r="J9" s="18"/>
      <c r="K9" s="35"/>
    </row>
    <row r="10" spans="1:11" ht="17.100000000000001" customHeight="1">
      <c r="A10" s="54"/>
      <c r="B10" s="55"/>
      <c r="C10" s="56"/>
      <c r="D10" s="55"/>
      <c r="E10" s="55"/>
      <c r="F10" s="55"/>
      <c r="G10" s="55"/>
      <c r="H10" s="55"/>
      <c r="I10" s="55"/>
      <c r="J10" s="57"/>
      <c r="K10" s="58"/>
    </row>
    <row r="11" spans="1:11" ht="17.100000000000001" customHeight="1">
      <c r="A11" s="59"/>
      <c r="B11" s="60"/>
      <c r="C11" s="60"/>
      <c r="D11" s="51"/>
      <c r="E11" s="61"/>
      <c r="F11" s="61"/>
      <c r="G11" s="61"/>
      <c r="H11" s="61"/>
      <c r="I11" s="61"/>
      <c r="J11" s="62"/>
      <c r="K11" s="63"/>
    </row>
    <row r="12" spans="1:11" ht="17.100000000000001" customHeight="1">
      <c r="A12" s="309" t="str">
        <f>+A3</f>
        <v>MANAMAKGOTENG RESERVOIR AND BULK WATER SUPPLY</v>
      </c>
      <c r="B12" s="310"/>
      <c r="C12" s="310"/>
      <c r="D12" s="310"/>
      <c r="E12" s="311"/>
      <c r="F12" s="311"/>
      <c r="G12" s="311"/>
      <c r="H12" s="311"/>
      <c r="I12" s="311"/>
      <c r="J12" s="312"/>
      <c r="K12" s="313"/>
    </row>
    <row r="13" spans="1:11" ht="17.100000000000001" customHeight="1">
      <c r="A13" s="59"/>
      <c r="B13" s="60"/>
      <c r="C13" s="60"/>
      <c r="D13" s="51"/>
      <c r="E13" s="61"/>
      <c r="F13" s="61"/>
      <c r="G13" s="61"/>
      <c r="H13" s="61"/>
      <c r="I13" s="61"/>
      <c r="J13" s="62"/>
      <c r="K13" s="63"/>
    </row>
    <row r="14" spans="1:11" ht="17.100000000000001" customHeight="1">
      <c r="A14" s="59"/>
      <c r="B14" s="60"/>
      <c r="C14" s="60"/>
      <c r="D14" s="51"/>
      <c r="E14" s="61"/>
      <c r="F14" s="61"/>
      <c r="G14" s="61"/>
      <c r="H14" s="61"/>
      <c r="I14" s="61"/>
      <c r="J14" s="62"/>
      <c r="K14" s="63"/>
    </row>
    <row r="15" spans="1:11" ht="17.100000000000001" customHeight="1">
      <c r="A15" s="59"/>
      <c r="B15" s="60"/>
      <c r="C15" s="60"/>
      <c r="D15" s="51"/>
      <c r="E15" s="61"/>
      <c r="F15" s="61"/>
      <c r="G15" s="61"/>
      <c r="H15" s="61"/>
      <c r="I15" s="61"/>
      <c r="J15" s="62"/>
      <c r="K15" s="63"/>
    </row>
    <row r="16" spans="1:11" ht="17.100000000000001" customHeight="1">
      <c r="A16" s="59"/>
      <c r="B16" s="60"/>
      <c r="C16" s="60"/>
      <c r="D16" s="51"/>
      <c r="E16" s="61"/>
      <c r="F16" s="61"/>
      <c r="G16" s="61"/>
      <c r="H16" s="61"/>
      <c r="I16" s="61"/>
      <c r="J16" s="62"/>
      <c r="K16" s="63"/>
    </row>
    <row r="17" spans="1:11" ht="17.100000000000001" customHeight="1">
      <c r="A17" s="59"/>
      <c r="B17" s="60"/>
      <c r="C17" s="60"/>
      <c r="D17" s="51"/>
      <c r="E17" s="61"/>
      <c r="F17" s="61"/>
      <c r="G17" s="61"/>
      <c r="H17" s="61"/>
      <c r="I17" s="61"/>
      <c r="J17" s="62"/>
      <c r="K17" s="63"/>
    </row>
    <row r="18" spans="1:11" ht="17.100000000000001" customHeight="1">
      <c r="A18" s="301"/>
      <c r="B18" s="302"/>
      <c r="C18" s="302"/>
      <c r="D18" s="302"/>
      <c r="E18" s="303"/>
      <c r="F18" s="303"/>
      <c r="G18" s="303"/>
      <c r="H18" s="303"/>
      <c r="I18" s="303"/>
      <c r="J18" s="304"/>
      <c r="K18" s="305"/>
    </row>
    <row r="19" spans="1:11" ht="17.100000000000001" customHeight="1">
      <c r="A19" s="59"/>
      <c r="B19" s="60"/>
      <c r="C19" s="60"/>
      <c r="D19" s="51"/>
      <c r="E19" s="61"/>
      <c r="F19" s="61"/>
      <c r="G19" s="61"/>
      <c r="H19" s="61"/>
      <c r="I19" s="61"/>
      <c r="J19" s="62"/>
      <c r="K19" s="63"/>
    </row>
    <row r="20" spans="1:11" ht="17.100000000000001" customHeight="1">
      <c r="A20" s="59"/>
      <c r="B20" s="60"/>
      <c r="C20" s="60"/>
      <c r="D20" s="51"/>
      <c r="E20" s="61"/>
      <c r="F20" s="61"/>
      <c r="G20" s="61"/>
      <c r="H20" s="61"/>
      <c r="I20" s="61"/>
      <c r="J20" s="62"/>
      <c r="K20" s="63"/>
    </row>
    <row r="21" spans="1:11" ht="17.100000000000001" customHeight="1">
      <c r="A21" s="301"/>
      <c r="B21" s="302"/>
      <c r="C21" s="302"/>
      <c r="D21" s="302"/>
      <c r="E21" s="303"/>
      <c r="F21" s="303"/>
      <c r="G21" s="303"/>
      <c r="H21" s="303"/>
      <c r="I21" s="303"/>
      <c r="J21" s="304"/>
      <c r="K21" s="305"/>
    </row>
    <row r="22" spans="1:11" ht="17.100000000000001" customHeight="1">
      <c r="A22" s="59"/>
      <c r="B22" s="60"/>
      <c r="C22" s="60"/>
      <c r="D22" s="51"/>
      <c r="E22" s="61"/>
      <c r="F22" s="61"/>
      <c r="G22" s="61"/>
      <c r="H22" s="61"/>
      <c r="I22" s="61"/>
      <c r="J22" s="62"/>
      <c r="K22" s="63"/>
    </row>
    <row r="23" spans="1:11" ht="17.100000000000001" customHeight="1">
      <c r="A23" s="59"/>
      <c r="B23" s="60"/>
      <c r="C23" s="60"/>
      <c r="D23" s="51"/>
      <c r="E23" s="61"/>
      <c r="F23" s="61"/>
      <c r="G23" s="61"/>
      <c r="H23" s="61"/>
      <c r="I23" s="61"/>
      <c r="J23" s="62"/>
      <c r="K23" s="63"/>
    </row>
    <row r="24" spans="1:11" ht="17.100000000000001" customHeight="1">
      <c r="A24" s="59"/>
      <c r="B24" s="60"/>
      <c r="C24" s="60"/>
      <c r="D24" s="51"/>
      <c r="E24" s="61"/>
      <c r="F24" s="61"/>
      <c r="G24" s="61"/>
      <c r="H24" s="61"/>
      <c r="I24" s="61"/>
      <c r="J24" s="62"/>
      <c r="K24" s="63"/>
    </row>
    <row r="25" spans="1:11" ht="17.100000000000001" customHeight="1">
      <c r="A25" s="59"/>
      <c r="B25" s="60"/>
      <c r="C25" s="60"/>
      <c r="D25" s="51"/>
      <c r="E25" s="61"/>
      <c r="F25" s="61"/>
      <c r="G25" s="61"/>
      <c r="H25" s="61"/>
      <c r="I25" s="61"/>
      <c r="J25" s="62"/>
      <c r="K25" s="63"/>
    </row>
    <row r="26" spans="1:11" ht="17.100000000000001" customHeight="1">
      <c r="A26" s="59"/>
      <c r="B26" s="60"/>
      <c r="C26" s="60"/>
      <c r="D26" s="51"/>
      <c r="E26" s="61"/>
      <c r="F26" s="61"/>
      <c r="G26" s="61"/>
      <c r="H26" s="61"/>
      <c r="I26" s="61"/>
      <c r="J26" s="62"/>
      <c r="K26" s="63"/>
    </row>
    <row r="27" spans="1:11" ht="17.100000000000001" customHeight="1">
      <c r="A27" s="59"/>
      <c r="B27" s="60"/>
      <c r="C27" s="60"/>
      <c r="D27" s="51"/>
      <c r="E27" s="61"/>
      <c r="F27" s="61"/>
      <c r="G27" s="61"/>
      <c r="H27" s="61"/>
      <c r="I27" s="61"/>
      <c r="J27" s="62"/>
      <c r="K27" s="63"/>
    </row>
    <row r="28" spans="1:11" ht="17.100000000000001" customHeight="1">
      <c r="A28" s="59"/>
      <c r="B28" s="60"/>
      <c r="C28" s="60"/>
      <c r="D28" s="51"/>
      <c r="E28" s="61"/>
      <c r="F28" s="61"/>
      <c r="G28" s="61"/>
      <c r="H28" s="61"/>
      <c r="I28" s="61"/>
      <c r="J28" s="62"/>
      <c r="K28" s="63"/>
    </row>
    <row r="29" spans="1:11" ht="17.100000000000001" customHeight="1">
      <c r="A29" s="59"/>
      <c r="B29" s="60"/>
      <c r="C29" s="60"/>
      <c r="D29" s="51"/>
      <c r="E29" s="61"/>
      <c r="F29" s="61"/>
      <c r="G29" s="61"/>
      <c r="H29" s="61"/>
      <c r="I29" s="61"/>
      <c r="J29" s="62"/>
      <c r="K29" s="63"/>
    </row>
    <row r="30" spans="1:11" ht="17.100000000000001" customHeight="1">
      <c r="A30" s="59"/>
      <c r="B30" s="60"/>
      <c r="C30" s="60"/>
      <c r="D30" s="51"/>
      <c r="E30" s="61"/>
      <c r="F30" s="61"/>
      <c r="G30" s="61"/>
      <c r="H30" s="61"/>
      <c r="I30" s="61"/>
      <c r="J30" s="62"/>
      <c r="K30" s="63"/>
    </row>
    <row r="31" spans="1:11" ht="17.100000000000001" customHeight="1">
      <c r="A31" s="59"/>
      <c r="B31" s="60"/>
      <c r="C31" s="60"/>
      <c r="D31" s="51"/>
      <c r="E31" s="61"/>
      <c r="F31" s="61"/>
      <c r="G31" s="61"/>
      <c r="H31" s="61"/>
      <c r="I31" s="61"/>
      <c r="J31" s="62"/>
      <c r="K31" s="63"/>
    </row>
    <row r="32" spans="1:11" ht="17.100000000000001" customHeight="1">
      <c r="A32" s="59"/>
      <c r="B32" s="60"/>
      <c r="C32" s="60"/>
      <c r="D32" s="51"/>
      <c r="E32" s="61"/>
      <c r="F32" s="61"/>
      <c r="G32" s="61"/>
      <c r="H32" s="61"/>
      <c r="I32" s="61"/>
      <c r="J32" s="62"/>
      <c r="K32" s="63"/>
    </row>
    <row r="33" spans="1:11" ht="17.100000000000001" customHeight="1">
      <c r="A33" s="59"/>
      <c r="B33" s="60"/>
      <c r="C33" s="60"/>
      <c r="D33" s="51"/>
      <c r="E33" s="61"/>
      <c r="F33" s="61"/>
      <c r="G33" s="61"/>
      <c r="H33" s="61"/>
      <c r="I33" s="61"/>
      <c r="J33" s="62"/>
      <c r="K33" s="63"/>
    </row>
    <row r="34" spans="1:11" ht="17.100000000000001" customHeight="1">
      <c r="A34" s="59"/>
      <c r="B34" s="60"/>
      <c r="C34" s="60"/>
      <c r="D34" s="51"/>
      <c r="E34" s="61"/>
      <c r="F34" s="61"/>
      <c r="G34" s="61"/>
      <c r="H34" s="61"/>
      <c r="I34" s="61"/>
      <c r="J34" s="62"/>
      <c r="K34" s="63"/>
    </row>
    <row r="35" spans="1:11" ht="17.100000000000001" customHeight="1">
      <c r="A35" s="59"/>
      <c r="B35" s="60"/>
      <c r="C35" s="60"/>
      <c r="D35" s="51"/>
      <c r="E35" s="61"/>
      <c r="F35" s="61"/>
      <c r="G35" s="61"/>
      <c r="H35" s="61"/>
      <c r="I35" s="61"/>
      <c r="J35" s="62"/>
      <c r="K35" s="63"/>
    </row>
    <row r="36" spans="1:11" ht="17.100000000000001" customHeight="1">
      <c r="A36" s="59"/>
      <c r="B36" s="60"/>
      <c r="C36" s="60"/>
      <c r="D36" s="51"/>
      <c r="E36" s="61"/>
      <c r="F36" s="61"/>
      <c r="G36" s="61"/>
      <c r="H36" s="61"/>
      <c r="I36" s="61"/>
      <c r="J36" s="62"/>
      <c r="K36" s="63"/>
    </row>
    <row r="37" spans="1:11" ht="17.100000000000001" customHeight="1">
      <c r="A37" s="59"/>
      <c r="B37" s="60"/>
      <c r="C37" s="60"/>
      <c r="D37" s="51"/>
      <c r="E37" s="61"/>
      <c r="F37" s="61"/>
      <c r="G37" s="61"/>
      <c r="H37" s="61"/>
      <c r="I37" s="61"/>
      <c r="J37" s="62"/>
      <c r="K37" s="63"/>
    </row>
    <row r="38" spans="1:11" ht="17.100000000000001" customHeight="1">
      <c r="A38" s="59"/>
      <c r="B38" s="60"/>
      <c r="C38" s="60"/>
      <c r="D38" s="51"/>
      <c r="E38" s="61"/>
      <c r="F38" s="61"/>
      <c r="G38" s="61"/>
      <c r="H38" s="61"/>
      <c r="I38" s="61"/>
      <c r="J38" s="62"/>
      <c r="K38" s="63"/>
    </row>
    <row r="39" spans="1:11" ht="17.100000000000001" customHeight="1">
      <c r="A39" s="59"/>
      <c r="B39" s="60"/>
      <c r="C39" s="60"/>
      <c r="D39" s="51"/>
      <c r="E39" s="61"/>
      <c r="F39" s="61"/>
      <c r="G39" s="61"/>
      <c r="H39" s="61"/>
      <c r="I39" s="61"/>
      <c r="J39" s="62"/>
      <c r="K39" s="63"/>
    </row>
    <row r="40" spans="1:11" ht="17.100000000000001" customHeight="1">
      <c r="A40" s="59"/>
      <c r="B40" s="60"/>
      <c r="C40" s="60"/>
      <c r="D40" s="51"/>
      <c r="E40" s="61"/>
      <c r="F40" s="61"/>
      <c r="G40" s="61"/>
      <c r="H40" s="61"/>
      <c r="I40" s="61"/>
      <c r="J40" s="62"/>
      <c r="K40" s="63"/>
    </row>
    <row r="41" spans="1:11" ht="17.100000000000001" customHeight="1">
      <c r="A41" s="59"/>
      <c r="B41" s="60"/>
      <c r="C41" s="60"/>
      <c r="D41" s="51"/>
      <c r="E41" s="61"/>
      <c r="F41" s="61"/>
      <c r="G41" s="61"/>
      <c r="H41" s="61"/>
      <c r="I41" s="61"/>
      <c r="J41" s="62"/>
      <c r="K41" s="63"/>
    </row>
    <row r="42" spans="1:11" ht="17.100000000000001" customHeight="1">
      <c r="A42" s="59"/>
      <c r="B42" s="60"/>
      <c r="C42" s="60"/>
      <c r="D42" s="51"/>
      <c r="E42" s="61"/>
      <c r="F42" s="61"/>
      <c r="G42" s="61"/>
      <c r="H42" s="61"/>
      <c r="I42" s="61"/>
      <c r="J42" s="62"/>
      <c r="K42" s="63"/>
    </row>
    <row r="43" spans="1:11" ht="17.100000000000001" customHeight="1">
      <c r="A43" s="59"/>
      <c r="B43" s="60"/>
      <c r="C43" s="60"/>
      <c r="D43" s="51"/>
      <c r="E43" s="61"/>
      <c r="F43" s="61"/>
      <c r="G43" s="61"/>
      <c r="H43" s="61"/>
      <c r="I43" s="61"/>
      <c r="J43" s="62"/>
      <c r="K43" s="63"/>
    </row>
    <row r="44" spans="1:11" ht="17.100000000000001" customHeight="1">
      <c r="A44" s="59"/>
      <c r="B44" s="60"/>
      <c r="C44" s="60"/>
      <c r="D44" s="51"/>
      <c r="E44" s="61"/>
      <c r="F44" s="61"/>
      <c r="G44" s="61"/>
      <c r="H44" s="61"/>
      <c r="I44" s="61"/>
      <c r="J44" s="62"/>
      <c r="K44" s="63"/>
    </row>
    <row r="45" spans="1:11" ht="17.100000000000001" customHeight="1">
      <c r="A45" s="59"/>
      <c r="B45" s="60"/>
      <c r="C45" s="60"/>
      <c r="D45" s="51"/>
      <c r="E45" s="61"/>
      <c r="F45" s="61"/>
      <c r="G45" s="61"/>
      <c r="H45" s="61"/>
      <c r="I45" s="61"/>
      <c r="J45" s="62"/>
      <c r="K45" s="63"/>
    </row>
    <row r="46" spans="1:11" ht="17.100000000000001" customHeight="1">
      <c r="A46" s="59"/>
      <c r="B46" s="60"/>
      <c r="C46" s="60"/>
      <c r="D46" s="51"/>
      <c r="E46" s="61"/>
      <c r="F46" s="61"/>
      <c r="G46" s="61"/>
      <c r="H46" s="61"/>
      <c r="I46" s="61"/>
      <c r="J46" s="62"/>
      <c r="K46" s="63"/>
    </row>
    <row r="47" spans="1:11" ht="17.100000000000001" customHeight="1">
      <c r="A47" s="59"/>
      <c r="B47" s="60"/>
      <c r="C47" s="60"/>
      <c r="D47" s="51"/>
      <c r="E47" s="61"/>
      <c r="F47" s="61"/>
      <c r="G47" s="61"/>
      <c r="H47" s="61"/>
      <c r="I47" s="61"/>
      <c r="J47" s="62"/>
      <c r="K47" s="63"/>
    </row>
    <row r="48" spans="1:11" ht="17.100000000000001" customHeight="1">
      <c r="A48" s="59"/>
      <c r="B48" s="60"/>
      <c r="C48" s="60"/>
      <c r="D48" s="51"/>
      <c r="E48" s="61"/>
      <c r="F48" s="61"/>
      <c r="G48" s="61"/>
      <c r="H48" s="61"/>
      <c r="I48" s="61"/>
      <c r="J48" s="62"/>
      <c r="K48" s="63"/>
    </row>
    <row r="49" spans="1:11" ht="17.100000000000001" customHeight="1">
      <c r="A49" s="59"/>
      <c r="B49" s="60"/>
      <c r="C49" s="60"/>
      <c r="D49" s="51"/>
      <c r="E49" s="61"/>
      <c r="F49" s="61"/>
      <c r="G49" s="61"/>
      <c r="H49" s="61"/>
      <c r="I49" s="61"/>
      <c r="J49" s="62"/>
      <c r="K49" s="63"/>
    </row>
    <row r="50" spans="1:11" ht="17.100000000000001" customHeight="1">
      <c r="A50" s="59"/>
      <c r="B50" s="60"/>
      <c r="C50" s="60"/>
      <c r="D50" s="51"/>
      <c r="E50" s="61"/>
      <c r="F50" s="61"/>
      <c r="G50" s="61"/>
      <c r="H50" s="61"/>
      <c r="I50" s="61"/>
      <c r="J50" s="62"/>
      <c r="K50" s="63"/>
    </row>
    <row r="51" spans="1:11" ht="17.100000000000001" customHeight="1">
      <c r="A51" s="59"/>
      <c r="B51" s="60"/>
      <c r="C51" s="60"/>
      <c r="D51" s="51"/>
      <c r="E51" s="61"/>
      <c r="F51" s="61"/>
      <c r="G51" s="61"/>
      <c r="H51" s="61"/>
      <c r="I51" s="61"/>
      <c r="J51" s="62"/>
      <c r="K51" s="63"/>
    </row>
    <row r="52" spans="1:11" ht="17.100000000000001" customHeight="1">
      <c r="A52" s="59"/>
      <c r="B52" s="60"/>
      <c r="C52" s="60"/>
      <c r="D52" s="51"/>
      <c r="E52" s="61"/>
      <c r="F52" s="61"/>
      <c r="G52" s="61"/>
      <c r="H52" s="61"/>
      <c r="I52" s="61"/>
      <c r="J52" s="62"/>
      <c r="K52" s="63"/>
    </row>
    <row r="53" spans="1:11" ht="17.100000000000001" customHeight="1">
      <c r="A53" s="59"/>
      <c r="B53" s="60"/>
      <c r="C53" s="60"/>
      <c r="D53" s="51"/>
      <c r="E53" s="61"/>
      <c r="F53" s="61"/>
      <c r="G53" s="61"/>
      <c r="H53" s="61"/>
      <c r="I53" s="61"/>
      <c r="J53" s="62"/>
      <c r="K53" s="63"/>
    </row>
    <row r="54" spans="1:11" ht="17.100000000000001" customHeight="1">
      <c r="A54" s="59"/>
      <c r="B54" s="60"/>
      <c r="C54" s="60"/>
      <c r="D54" s="51"/>
      <c r="E54" s="61"/>
      <c r="F54" s="61"/>
      <c r="G54" s="61"/>
      <c r="H54" s="61"/>
      <c r="I54" s="61"/>
      <c r="J54" s="62"/>
      <c r="K54" s="63"/>
    </row>
    <row r="55" spans="1:11" ht="17.100000000000001" customHeight="1">
      <c r="A55" s="59"/>
      <c r="B55" s="60"/>
      <c r="C55" s="60"/>
      <c r="D55" s="51"/>
      <c r="E55" s="61"/>
      <c r="F55" s="61"/>
      <c r="G55" s="61"/>
      <c r="H55" s="61"/>
      <c r="I55" s="61"/>
      <c r="J55" s="62"/>
      <c r="K55" s="63"/>
    </row>
    <row r="56" spans="1:11" ht="17.100000000000001" customHeight="1">
      <c r="A56" s="59"/>
      <c r="B56" s="60"/>
      <c r="C56" s="60"/>
      <c r="D56" s="51"/>
      <c r="E56" s="61"/>
      <c r="F56" s="61"/>
      <c r="G56" s="61"/>
      <c r="H56" s="61"/>
      <c r="I56" s="61"/>
      <c r="J56" s="62"/>
      <c r="K56" s="63"/>
    </row>
    <row r="57" spans="1:11" ht="17.100000000000001" customHeight="1" thickBot="1">
      <c r="A57" s="59"/>
      <c r="B57" s="60"/>
      <c r="C57" s="60"/>
      <c r="D57" s="51"/>
      <c r="E57" s="61"/>
      <c r="F57" s="61"/>
      <c r="G57" s="61"/>
      <c r="H57" s="61"/>
      <c r="I57" s="61"/>
      <c r="J57" s="62"/>
      <c r="K57" s="63"/>
    </row>
    <row r="58" spans="1:11" ht="24.95" customHeight="1" thickBot="1">
      <c r="A58" s="320"/>
      <c r="B58" s="321"/>
      <c r="C58" s="321"/>
      <c r="D58" s="321"/>
      <c r="E58" s="321"/>
      <c r="F58" s="321"/>
      <c r="G58" s="321"/>
      <c r="H58" s="321"/>
      <c r="I58" s="321"/>
      <c r="J58" s="321"/>
      <c r="K58" s="322"/>
    </row>
    <row r="59" spans="1:11" ht="9.9499999999999993" customHeight="1" thickBo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24.95" customHeight="1" thickBot="1">
      <c r="A60" s="306" t="s">
        <v>373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8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</sheetData>
  <mergeCells count="10">
    <mergeCell ref="A21:K21"/>
    <mergeCell ref="A60:K60"/>
    <mergeCell ref="A12:K12"/>
    <mergeCell ref="D5:D6"/>
    <mergeCell ref="E5:E6"/>
    <mergeCell ref="A18:K18"/>
    <mergeCell ref="J5:J6"/>
    <mergeCell ref="C5:C6"/>
    <mergeCell ref="A58:K58"/>
    <mergeCell ref="A8:K8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M490"/>
  <sheetViews>
    <sheetView showGridLines="0" topLeftCell="A43" zoomScale="85" zoomScaleNormal="85" zoomScaleSheetLayoutView="100" workbookViewId="0">
      <selection activeCell="J39" sqref="J39"/>
    </sheetView>
  </sheetViews>
  <sheetFormatPr defaultRowHeight="15"/>
  <cols>
    <col min="1" max="2" width="9.7109375" style="2" customWidth="1"/>
    <col min="3" max="3" width="75.140625" style="2" customWidth="1"/>
    <col min="4" max="4" width="6.7109375" style="2" customWidth="1"/>
    <col min="5" max="5" width="8.7109375" style="2" customWidth="1"/>
    <col min="6" max="9" width="8.7109375" style="2" hidden="1" customWidth="1"/>
    <col min="10" max="10" width="12.42578125" style="2" customWidth="1"/>
    <col min="11" max="11" width="15.7109375" style="2" customWidth="1"/>
    <col min="12" max="12" width="13.42578125" style="2" bestFit="1" customWidth="1"/>
    <col min="13" max="13" width="11.85546875" style="2" bestFit="1" customWidth="1"/>
    <col min="14" max="16384" width="9.140625" style="2"/>
  </cols>
  <sheetData>
    <row r="1" spans="1:11" ht="21.95" customHeight="1">
      <c r="A1" s="8" t="s">
        <v>379</v>
      </c>
      <c r="B1" s="9"/>
      <c r="C1" s="9"/>
      <c r="D1" s="10"/>
      <c r="E1" s="9"/>
      <c r="F1" s="9"/>
      <c r="G1" s="9"/>
      <c r="H1" s="9"/>
      <c r="I1" s="9"/>
      <c r="J1" s="114" t="str">
        <f>+works!J1</f>
        <v>DATE: 10-08-2022</v>
      </c>
      <c r="K1" s="11"/>
    </row>
    <row r="2" spans="1:11" ht="21.95" customHeight="1">
      <c r="A2" s="45" t="str">
        <f>works!A2</f>
        <v>MOSES KOTANE LOCAL MUNICIPALITY</v>
      </c>
      <c r="B2" s="12"/>
      <c r="C2" s="12"/>
      <c r="D2" s="13"/>
      <c r="E2" s="12"/>
      <c r="F2" s="12"/>
      <c r="G2" s="12"/>
      <c r="H2" s="12"/>
      <c r="I2" s="12"/>
      <c r="J2" s="12"/>
      <c r="K2" s="14"/>
    </row>
    <row r="3" spans="1:11" ht="21.95" customHeight="1" thickBot="1">
      <c r="A3" s="15" t="str">
        <f>works!A3</f>
        <v>MANAMAKGOTENG RESERVOIR AND BULK WATER SUPPLY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9.9499999999999993" customHeight="1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18"/>
    </row>
    <row r="5" spans="1:11" ht="18" customHeight="1">
      <c r="A5" s="20" t="s">
        <v>1</v>
      </c>
      <c r="B5" s="21" t="s">
        <v>2</v>
      </c>
      <c r="C5" s="335" t="s">
        <v>3</v>
      </c>
      <c r="D5" s="331" t="s">
        <v>4</v>
      </c>
      <c r="E5" s="22" t="s">
        <v>5</v>
      </c>
      <c r="F5" s="23"/>
      <c r="G5" s="23"/>
      <c r="H5" s="23"/>
      <c r="I5" s="24"/>
      <c r="J5" s="333" t="s">
        <v>6</v>
      </c>
      <c r="K5" s="25" t="s">
        <v>7</v>
      </c>
    </row>
    <row r="6" spans="1:11" ht="18" customHeight="1" thickBot="1">
      <c r="A6" s="26" t="s">
        <v>8</v>
      </c>
      <c r="B6" s="27" t="s">
        <v>9</v>
      </c>
      <c r="C6" s="336"/>
      <c r="D6" s="332"/>
      <c r="E6" s="28" t="s">
        <v>10</v>
      </c>
      <c r="F6" s="29" t="s">
        <v>11</v>
      </c>
      <c r="G6" s="29" t="s">
        <v>12</v>
      </c>
      <c r="H6" s="29" t="s">
        <v>13</v>
      </c>
      <c r="I6" s="30" t="s">
        <v>14</v>
      </c>
      <c r="J6" s="334"/>
      <c r="K6" s="31" t="s">
        <v>15</v>
      </c>
    </row>
    <row r="7" spans="1:11" ht="21.95" customHeight="1">
      <c r="A7" s="32"/>
      <c r="B7" s="33" t="s">
        <v>16</v>
      </c>
      <c r="C7" s="34" t="s">
        <v>17</v>
      </c>
      <c r="D7" s="18"/>
      <c r="E7" s="18"/>
      <c r="F7" s="18"/>
      <c r="G7" s="18"/>
      <c r="H7" s="18"/>
      <c r="I7" s="18"/>
      <c r="J7" s="18"/>
      <c r="K7" s="35"/>
    </row>
    <row r="8" spans="1:11" ht="21.95" customHeight="1">
      <c r="A8" s="32"/>
      <c r="B8" s="33">
        <v>1200</v>
      </c>
      <c r="C8" s="69" t="s">
        <v>18</v>
      </c>
      <c r="D8" s="18"/>
      <c r="E8" s="18"/>
      <c r="F8" s="18"/>
      <c r="G8" s="18"/>
      <c r="H8" s="18"/>
      <c r="I8" s="18"/>
      <c r="J8" s="18"/>
      <c r="K8" s="35"/>
    </row>
    <row r="9" spans="1:11" ht="15" customHeight="1" thickBot="1">
      <c r="A9" s="32"/>
      <c r="B9" s="33" t="s">
        <v>19</v>
      </c>
      <c r="C9" s="36"/>
      <c r="D9" s="18"/>
      <c r="E9" s="18"/>
      <c r="F9" s="18"/>
      <c r="G9" s="18"/>
      <c r="H9" s="18"/>
      <c r="I9" s="18"/>
      <c r="J9" s="18"/>
      <c r="K9" s="35"/>
    </row>
    <row r="10" spans="1:11" ht="17.100000000000001" customHeight="1">
      <c r="A10" s="37" t="s">
        <v>20</v>
      </c>
      <c r="B10" s="38"/>
      <c r="C10" s="115" t="s">
        <v>21</v>
      </c>
      <c r="D10" s="39"/>
      <c r="E10" s="39"/>
      <c r="F10" s="39"/>
      <c r="G10" s="39"/>
      <c r="H10" s="39"/>
      <c r="I10" s="39"/>
      <c r="J10" s="40"/>
      <c r="K10" s="116"/>
    </row>
    <row r="11" spans="1:11" ht="17.100000000000001" customHeight="1">
      <c r="A11" s="146"/>
      <c r="B11" s="147" t="s">
        <v>22</v>
      </c>
      <c r="C11" s="175"/>
      <c r="D11" s="177"/>
      <c r="E11" s="148"/>
      <c r="F11" s="148"/>
      <c r="G11" s="148"/>
      <c r="H11" s="148"/>
      <c r="I11" s="148"/>
      <c r="J11" s="149"/>
      <c r="K11" s="150"/>
    </row>
    <row r="12" spans="1:11" ht="17.100000000000001" customHeight="1">
      <c r="A12" s="151" t="s">
        <v>23</v>
      </c>
      <c r="B12" s="152" t="s">
        <v>24</v>
      </c>
      <c r="C12" s="176" t="s">
        <v>25</v>
      </c>
      <c r="D12" s="178" t="s">
        <v>26</v>
      </c>
      <c r="E12" s="154">
        <v>1</v>
      </c>
      <c r="F12" s="155"/>
      <c r="G12" s="155"/>
      <c r="H12" s="155"/>
      <c r="I12" s="155"/>
      <c r="J12" s="156"/>
      <c r="K12" s="157"/>
    </row>
    <row r="13" spans="1:11" ht="17.100000000000001" customHeight="1">
      <c r="A13" s="151" t="s">
        <v>27</v>
      </c>
      <c r="B13" s="152" t="s">
        <v>28</v>
      </c>
      <c r="C13" s="176" t="s">
        <v>29</v>
      </c>
      <c r="D13" s="178" t="s">
        <v>30</v>
      </c>
      <c r="E13" s="154">
        <v>1</v>
      </c>
      <c r="F13" s="155"/>
      <c r="G13" s="155"/>
      <c r="H13" s="155"/>
      <c r="I13" s="155"/>
      <c r="J13" s="158"/>
      <c r="K13" s="157"/>
    </row>
    <row r="14" spans="1:11" ht="17.100000000000001" customHeight="1">
      <c r="A14" s="151" t="s">
        <v>31</v>
      </c>
      <c r="B14" s="152" t="s">
        <v>32</v>
      </c>
      <c r="C14" s="176" t="s">
        <v>33</v>
      </c>
      <c r="D14" s="178" t="s">
        <v>26</v>
      </c>
      <c r="E14" s="154">
        <v>1</v>
      </c>
      <c r="F14" s="155"/>
      <c r="G14" s="155"/>
      <c r="H14" s="155"/>
      <c r="I14" s="155"/>
      <c r="J14" s="156"/>
      <c r="K14" s="157"/>
    </row>
    <row r="15" spans="1:11" ht="17.100000000000001" customHeight="1">
      <c r="A15" s="151" t="s">
        <v>34</v>
      </c>
      <c r="B15" s="152" t="s">
        <v>35</v>
      </c>
      <c r="C15" s="176" t="s">
        <v>36</v>
      </c>
      <c r="D15" s="178" t="s">
        <v>26</v>
      </c>
      <c r="E15" s="154">
        <v>1</v>
      </c>
      <c r="F15" s="155"/>
      <c r="G15" s="155"/>
      <c r="H15" s="155"/>
      <c r="I15" s="155"/>
      <c r="J15" s="156"/>
      <c r="K15" s="157"/>
    </row>
    <row r="16" spans="1:11" ht="17.100000000000001" customHeight="1">
      <c r="A16" s="151" t="s">
        <v>37</v>
      </c>
      <c r="B16" s="152" t="s">
        <v>38</v>
      </c>
      <c r="C16" s="176" t="s">
        <v>39</v>
      </c>
      <c r="D16" s="178" t="s">
        <v>26</v>
      </c>
      <c r="E16" s="154">
        <v>1</v>
      </c>
      <c r="F16" s="155"/>
      <c r="G16" s="155"/>
      <c r="H16" s="155"/>
      <c r="I16" s="155"/>
      <c r="J16" s="156"/>
      <c r="K16" s="157"/>
    </row>
    <row r="17" spans="1:13" ht="17.100000000000001" customHeight="1">
      <c r="A17" s="151" t="s">
        <v>40</v>
      </c>
      <c r="B17" s="152" t="s">
        <v>41</v>
      </c>
      <c r="C17" s="176" t="s">
        <v>42</v>
      </c>
      <c r="D17" s="178" t="s">
        <v>26</v>
      </c>
      <c r="E17" s="154">
        <v>1</v>
      </c>
      <c r="F17" s="155"/>
      <c r="G17" s="155"/>
      <c r="H17" s="155"/>
      <c r="I17" s="155"/>
      <c r="J17" s="156"/>
      <c r="K17" s="157"/>
    </row>
    <row r="18" spans="1:13" ht="17.100000000000001" customHeight="1">
      <c r="A18" s="151" t="s">
        <v>43</v>
      </c>
      <c r="B18" s="152"/>
      <c r="C18" s="176" t="s">
        <v>44</v>
      </c>
      <c r="D18" s="178" t="s">
        <v>26</v>
      </c>
      <c r="E18" s="154">
        <v>1</v>
      </c>
      <c r="F18" s="155"/>
      <c r="G18" s="155"/>
      <c r="H18" s="155"/>
      <c r="I18" s="155"/>
      <c r="J18" s="156"/>
      <c r="K18" s="157"/>
    </row>
    <row r="19" spans="1:13" ht="17.100000000000001" customHeight="1">
      <c r="A19" s="151" t="s">
        <v>45</v>
      </c>
      <c r="B19" s="152" t="s">
        <v>46</v>
      </c>
      <c r="C19" s="176" t="s">
        <v>47</v>
      </c>
      <c r="D19" s="178" t="s">
        <v>26</v>
      </c>
      <c r="E19" s="154">
        <v>1</v>
      </c>
      <c r="F19" s="155"/>
      <c r="G19" s="155"/>
      <c r="H19" s="155"/>
      <c r="I19" s="155"/>
      <c r="J19" s="156"/>
      <c r="K19" s="157"/>
    </row>
    <row r="20" spans="1:13" ht="17.100000000000001" customHeight="1">
      <c r="A20" s="151" t="s">
        <v>48</v>
      </c>
      <c r="B20" s="159" t="s">
        <v>49</v>
      </c>
      <c r="C20" s="176" t="s">
        <v>50</v>
      </c>
      <c r="D20" s="178" t="s">
        <v>26</v>
      </c>
      <c r="E20" s="154">
        <v>1</v>
      </c>
      <c r="F20" s="155"/>
      <c r="G20" s="155"/>
      <c r="H20" s="155"/>
      <c r="I20" s="155"/>
      <c r="J20" s="156"/>
      <c r="K20" s="157"/>
    </row>
    <row r="21" spans="1:13" ht="17.100000000000001" customHeight="1">
      <c r="A21" s="151" t="s">
        <v>51</v>
      </c>
      <c r="B21" s="152"/>
      <c r="C21" s="176" t="s">
        <v>52</v>
      </c>
      <c r="D21" s="178" t="s">
        <v>26</v>
      </c>
      <c r="E21" s="154">
        <v>1</v>
      </c>
      <c r="F21" s="155"/>
      <c r="G21" s="155"/>
      <c r="H21" s="155"/>
      <c r="I21" s="155"/>
      <c r="J21" s="156"/>
      <c r="K21" s="157"/>
    </row>
    <row r="22" spans="1:13" ht="17.100000000000001" customHeight="1">
      <c r="A22" s="151" t="s">
        <v>53</v>
      </c>
      <c r="B22" s="152" t="s">
        <v>54</v>
      </c>
      <c r="C22" s="176" t="s">
        <v>55</v>
      </c>
      <c r="D22" s="178" t="s">
        <v>26</v>
      </c>
      <c r="E22" s="154">
        <v>1</v>
      </c>
      <c r="F22" s="155"/>
      <c r="G22" s="155"/>
      <c r="H22" s="155"/>
      <c r="I22" s="155"/>
      <c r="J22" s="156"/>
      <c r="K22" s="157"/>
    </row>
    <row r="23" spans="1:13" ht="17.100000000000001" customHeight="1">
      <c r="A23" s="151" t="s">
        <v>56</v>
      </c>
      <c r="B23" s="152" t="s">
        <v>57</v>
      </c>
      <c r="C23" s="176" t="s">
        <v>58</v>
      </c>
      <c r="D23" s="178" t="s">
        <v>26</v>
      </c>
      <c r="E23" s="154">
        <v>1</v>
      </c>
      <c r="F23" s="155"/>
      <c r="G23" s="155"/>
      <c r="H23" s="155"/>
      <c r="I23" s="155"/>
      <c r="J23" s="156"/>
      <c r="K23" s="157"/>
    </row>
    <row r="24" spans="1:13" ht="17.100000000000001" customHeight="1">
      <c r="A24" s="151" t="s">
        <v>59</v>
      </c>
      <c r="B24" s="152"/>
      <c r="C24" s="176" t="s">
        <v>60</v>
      </c>
      <c r="D24" s="178" t="s">
        <v>26</v>
      </c>
      <c r="E24" s="154">
        <v>1</v>
      </c>
      <c r="F24" s="155"/>
      <c r="G24" s="155"/>
      <c r="H24" s="155"/>
      <c r="I24" s="155"/>
      <c r="J24" s="156"/>
      <c r="K24" s="157"/>
    </row>
    <row r="25" spans="1:13" ht="17.100000000000001" customHeight="1">
      <c r="A25" s="151"/>
      <c r="B25" s="152"/>
      <c r="C25" s="176"/>
      <c r="D25" s="178"/>
      <c r="E25" s="154"/>
      <c r="F25" s="155"/>
      <c r="G25" s="155"/>
      <c r="H25" s="155"/>
      <c r="I25" s="155"/>
      <c r="J25" s="156"/>
      <c r="K25" s="163"/>
    </row>
    <row r="26" spans="1:13" ht="17.100000000000001" customHeight="1">
      <c r="A26" s="186" t="s">
        <v>61</v>
      </c>
      <c r="B26" s="187"/>
      <c r="C26" s="187" t="s">
        <v>62</v>
      </c>
      <c r="D26" s="188"/>
      <c r="E26" s="189"/>
      <c r="F26" s="190"/>
      <c r="G26" s="190"/>
      <c r="H26" s="190"/>
      <c r="I26" s="190"/>
      <c r="J26" s="193"/>
      <c r="K26" s="194"/>
    </row>
    <row r="27" spans="1:13" ht="17.100000000000001" customHeight="1">
      <c r="A27" s="151"/>
      <c r="B27" s="152" t="s">
        <v>63</v>
      </c>
      <c r="C27" s="176"/>
      <c r="D27" s="178"/>
      <c r="E27" s="154"/>
      <c r="F27" s="155"/>
      <c r="G27" s="155"/>
      <c r="H27" s="155"/>
      <c r="I27" s="155"/>
      <c r="J27" s="156"/>
      <c r="K27" s="163"/>
    </row>
    <row r="28" spans="1:13" ht="17.100000000000001" customHeight="1">
      <c r="A28" s="151" t="s">
        <v>64</v>
      </c>
      <c r="B28" s="152" t="s">
        <v>65</v>
      </c>
      <c r="C28" s="176" t="s">
        <v>25</v>
      </c>
      <c r="D28" s="178" t="s">
        <v>26</v>
      </c>
      <c r="E28" s="154">
        <v>1</v>
      </c>
      <c r="F28" s="155"/>
      <c r="G28" s="155"/>
      <c r="H28" s="155"/>
      <c r="I28" s="155"/>
      <c r="J28" s="156"/>
      <c r="K28" s="157"/>
    </row>
    <row r="29" spans="1:13" ht="17.100000000000001" customHeight="1">
      <c r="A29" s="151" t="s">
        <v>66</v>
      </c>
      <c r="B29" s="152" t="s">
        <v>67</v>
      </c>
      <c r="C29" s="176" t="s">
        <v>68</v>
      </c>
      <c r="D29" s="178" t="s">
        <v>26</v>
      </c>
      <c r="E29" s="154">
        <v>1</v>
      </c>
      <c r="F29" s="155"/>
      <c r="G29" s="155"/>
      <c r="H29" s="155"/>
      <c r="I29" s="155"/>
      <c r="J29" s="156"/>
      <c r="K29" s="157"/>
    </row>
    <row r="30" spans="1:13" ht="17.100000000000001" customHeight="1">
      <c r="A30" s="151" t="s">
        <v>69</v>
      </c>
      <c r="B30" s="152" t="s">
        <v>70</v>
      </c>
      <c r="C30" s="176" t="s">
        <v>71</v>
      </c>
      <c r="D30" s="178" t="s">
        <v>26</v>
      </c>
      <c r="E30" s="154">
        <v>1</v>
      </c>
      <c r="F30" s="155"/>
      <c r="G30" s="155"/>
      <c r="H30" s="155"/>
      <c r="I30" s="155"/>
      <c r="J30" s="156"/>
      <c r="K30" s="157"/>
      <c r="L30" s="102"/>
      <c r="M30" s="102"/>
    </row>
    <row r="31" spans="1:13" ht="17.100000000000001" customHeight="1">
      <c r="A31" s="151" t="s">
        <v>72</v>
      </c>
      <c r="B31" s="152" t="s">
        <v>73</v>
      </c>
      <c r="C31" s="176" t="s">
        <v>74</v>
      </c>
      <c r="D31" s="178" t="s">
        <v>26</v>
      </c>
      <c r="E31" s="154">
        <v>1</v>
      </c>
      <c r="F31" s="155"/>
      <c r="G31" s="155"/>
      <c r="H31" s="155"/>
      <c r="I31" s="155"/>
      <c r="J31" s="156"/>
      <c r="K31" s="157"/>
    </row>
    <row r="32" spans="1:13" ht="17.100000000000001" customHeight="1">
      <c r="A32" s="151" t="s">
        <v>75</v>
      </c>
      <c r="B32" s="152" t="s">
        <v>76</v>
      </c>
      <c r="C32" s="176" t="s">
        <v>77</v>
      </c>
      <c r="D32" s="178" t="s">
        <v>26</v>
      </c>
      <c r="E32" s="154">
        <v>1</v>
      </c>
      <c r="F32" s="155"/>
      <c r="G32" s="155"/>
      <c r="H32" s="155"/>
      <c r="I32" s="155"/>
      <c r="J32" s="156"/>
      <c r="K32" s="157"/>
    </row>
    <row r="33" spans="1:11" ht="17.100000000000001" customHeight="1">
      <c r="A33" s="151" t="s">
        <v>78</v>
      </c>
      <c r="B33" s="152"/>
      <c r="C33" s="176" t="s">
        <v>79</v>
      </c>
      <c r="D33" s="178" t="s">
        <v>26</v>
      </c>
      <c r="E33" s="154">
        <v>1</v>
      </c>
      <c r="F33" s="155"/>
      <c r="G33" s="155"/>
      <c r="H33" s="155"/>
      <c r="I33" s="155"/>
      <c r="J33" s="156"/>
      <c r="K33" s="157"/>
    </row>
    <row r="34" spans="1:11" ht="17.100000000000001" customHeight="1">
      <c r="A34" s="151"/>
      <c r="B34" s="152"/>
      <c r="C34" s="176"/>
      <c r="D34" s="178"/>
      <c r="E34" s="154"/>
      <c r="F34" s="155"/>
      <c r="G34" s="155"/>
      <c r="H34" s="155"/>
      <c r="I34" s="155"/>
      <c r="J34" s="156"/>
      <c r="K34" s="163"/>
    </row>
    <row r="35" spans="1:11" ht="17.100000000000001" customHeight="1">
      <c r="A35" s="186" t="s">
        <v>80</v>
      </c>
      <c r="B35" s="187"/>
      <c r="C35" s="187" t="s">
        <v>81</v>
      </c>
      <c r="D35" s="188"/>
      <c r="E35" s="189"/>
      <c r="F35" s="190"/>
      <c r="G35" s="190"/>
      <c r="H35" s="190"/>
      <c r="I35" s="190"/>
      <c r="J35" s="191"/>
      <c r="K35" s="192"/>
    </row>
    <row r="36" spans="1:11" ht="17.100000000000001" customHeight="1">
      <c r="A36" s="151"/>
      <c r="B36" s="152" t="s">
        <v>63</v>
      </c>
      <c r="C36" s="176"/>
      <c r="D36" s="178"/>
      <c r="E36" s="154"/>
      <c r="F36" s="155"/>
      <c r="G36" s="155"/>
      <c r="H36" s="155"/>
      <c r="I36" s="155"/>
      <c r="J36" s="168"/>
      <c r="K36" s="169"/>
    </row>
    <row r="37" spans="1:11" ht="17.100000000000001" customHeight="1">
      <c r="A37" s="151" t="s">
        <v>82</v>
      </c>
      <c r="B37" s="152"/>
      <c r="C37" s="176" t="s">
        <v>83</v>
      </c>
      <c r="D37" s="178" t="s">
        <v>84</v>
      </c>
      <c r="E37" s="154">
        <v>1</v>
      </c>
      <c r="F37" s="155"/>
      <c r="G37" s="155"/>
      <c r="H37" s="155"/>
      <c r="I37" s="155"/>
      <c r="J37" s="170">
        <v>50000</v>
      </c>
      <c r="K37" s="171">
        <f>E37*J37</f>
        <v>50000</v>
      </c>
    </row>
    <row r="38" spans="1:11" ht="17.100000000000001" customHeight="1">
      <c r="A38" s="151" t="s">
        <v>85</v>
      </c>
      <c r="B38" s="152"/>
      <c r="C38" s="176" t="s">
        <v>86</v>
      </c>
      <c r="D38" s="178" t="s">
        <v>87</v>
      </c>
      <c r="E38" s="172"/>
      <c r="F38" s="155"/>
      <c r="G38" s="155"/>
      <c r="H38" s="155"/>
      <c r="I38" s="155"/>
      <c r="J38" s="173"/>
      <c r="K38" s="171"/>
    </row>
    <row r="39" spans="1:11" ht="33">
      <c r="A39" s="151" t="s">
        <v>88</v>
      </c>
      <c r="B39" s="152"/>
      <c r="C39" s="179" t="s">
        <v>274</v>
      </c>
      <c r="D39" s="178" t="s">
        <v>84</v>
      </c>
      <c r="E39" s="154">
        <v>1</v>
      </c>
      <c r="F39" s="155">
        <v>24000</v>
      </c>
      <c r="G39" s="155">
        <f>+E39*F39</f>
        <v>24000</v>
      </c>
      <c r="H39" s="155"/>
      <c r="I39" s="155"/>
      <c r="J39" s="170">
        <v>25000</v>
      </c>
      <c r="K39" s="171">
        <f>E39*J39</f>
        <v>25000</v>
      </c>
    </row>
    <row r="40" spans="1:11" ht="17.100000000000001" customHeight="1">
      <c r="A40" s="151" t="s">
        <v>89</v>
      </c>
      <c r="B40" s="152"/>
      <c r="C40" s="176" t="s">
        <v>90</v>
      </c>
      <c r="D40" s="178" t="s">
        <v>87</v>
      </c>
      <c r="E40" s="172"/>
      <c r="F40" s="155">
        <f>+G39</f>
        <v>24000</v>
      </c>
      <c r="G40" s="155">
        <f>+F40*E40</f>
        <v>0</v>
      </c>
      <c r="H40" s="155"/>
      <c r="I40" s="155"/>
      <c r="J40" s="173"/>
      <c r="K40" s="171"/>
    </row>
    <row r="41" spans="1:11" ht="33">
      <c r="A41" s="151" t="s">
        <v>276</v>
      </c>
      <c r="B41" s="152"/>
      <c r="C41" s="179" t="s">
        <v>275</v>
      </c>
      <c r="D41" s="178" t="s">
        <v>84</v>
      </c>
      <c r="E41" s="154">
        <v>1</v>
      </c>
      <c r="F41" s="155">
        <v>24000</v>
      </c>
      <c r="G41" s="155">
        <f>+E41*F41</f>
        <v>24000</v>
      </c>
      <c r="H41" s="155"/>
      <c r="I41" s="155"/>
      <c r="J41" s="170">
        <v>10000</v>
      </c>
      <c r="K41" s="171">
        <f>E41*J41</f>
        <v>10000</v>
      </c>
    </row>
    <row r="42" spans="1:11" ht="17.100000000000001" customHeight="1">
      <c r="A42" s="151" t="s">
        <v>277</v>
      </c>
      <c r="B42" s="152"/>
      <c r="C42" s="176" t="s">
        <v>278</v>
      </c>
      <c r="D42" s="178" t="s">
        <v>87</v>
      </c>
      <c r="E42" s="172"/>
      <c r="F42" s="155">
        <f>+G41</f>
        <v>24000</v>
      </c>
      <c r="G42" s="155">
        <f>+F42*E42</f>
        <v>0</v>
      </c>
      <c r="H42" s="155"/>
      <c r="I42" s="155"/>
      <c r="J42" s="174"/>
      <c r="K42" s="169"/>
    </row>
    <row r="43" spans="1:11" ht="17.100000000000001" customHeight="1">
      <c r="A43" s="151"/>
      <c r="B43" s="152"/>
      <c r="C43" s="176"/>
      <c r="D43" s="178"/>
      <c r="E43" s="154"/>
      <c r="F43" s="155"/>
      <c r="G43" s="155"/>
      <c r="H43" s="155"/>
      <c r="I43" s="155"/>
      <c r="J43" s="168"/>
      <c r="K43" s="169"/>
    </row>
    <row r="44" spans="1:11" ht="17.100000000000001" customHeight="1">
      <c r="A44" s="151"/>
      <c r="B44" s="152"/>
      <c r="C44" s="176"/>
      <c r="D44" s="178"/>
      <c r="E44" s="154"/>
      <c r="F44" s="155"/>
      <c r="G44" s="155"/>
      <c r="H44" s="155"/>
      <c r="I44" s="155"/>
      <c r="J44" s="168"/>
      <c r="K44" s="169"/>
    </row>
    <row r="45" spans="1:11" ht="17.100000000000001" customHeight="1">
      <c r="A45" s="151"/>
      <c r="B45" s="152"/>
      <c r="C45" s="176"/>
      <c r="D45" s="178"/>
      <c r="E45" s="154"/>
      <c r="F45" s="155"/>
      <c r="G45" s="155"/>
      <c r="H45" s="155"/>
      <c r="I45" s="155"/>
      <c r="J45" s="168"/>
      <c r="K45" s="169"/>
    </row>
    <row r="46" spans="1:11" ht="17.100000000000001" customHeight="1">
      <c r="A46" s="151"/>
      <c r="B46" s="152"/>
      <c r="C46" s="176"/>
      <c r="D46" s="178"/>
      <c r="E46" s="154"/>
      <c r="F46" s="155"/>
      <c r="G46" s="155"/>
      <c r="H46" s="155"/>
      <c r="I46" s="155"/>
      <c r="J46" s="168"/>
      <c r="K46" s="169"/>
    </row>
    <row r="47" spans="1:11" ht="17.100000000000001" customHeight="1">
      <c r="A47" s="151"/>
      <c r="B47" s="152"/>
      <c r="C47" s="176"/>
      <c r="D47" s="178"/>
      <c r="E47" s="154"/>
      <c r="F47" s="155"/>
      <c r="G47" s="155"/>
      <c r="H47" s="155"/>
      <c r="I47" s="155"/>
      <c r="J47" s="168"/>
      <c r="K47" s="169"/>
    </row>
    <row r="48" spans="1:11" ht="17.100000000000001" customHeight="1">
      <c r="A48" s="151"/>
      <c r="B48" s="152"/>
      <c r="C48" s="176"/>
      <c r="D48" s="178"/>
      <c r="E48" s="154"/>
      <c r="F48" s="155"/>
      <c r="G48" s="155"/>
      <c r="H48" s="155"/>
      <c r="I48" s="155"/>
      <c r="J48" s="168"/>
      <c r="K48" s="169"/>
    </row>
    <row r="49" spans="1:11" ht="17.100000000000001" customHeight="1">
      <c r="A49" s="151"/>
      <c r="B49" s="152"/>
      <c r="C49" s="176"/>
      <c r="D49" s="178"/>
      <c r="E49" s="154"/>
      <c r="F49" s="155"/>
      <c r="G49" s="155"/>
      <c r="H49" s="155"/>
      <c r="I49" s="155"/>
      <c r="J49" s="168"/>
      <c r="K49" s="169"/>
    </row>
    <row r="50" spans="1:11" ht="17.100000000000001" customHeight="1">
      <c r="A50" s="151"/>
      <c r="B50" s="152"/>
      <c r="C50" s="176"/>
      <c r="D50" s="178"/>
      <c r="E50" s="154"/>
      <c r="F50" s="155"/>
      <c r="G50" s="155"/>
      <c r="H50" s="155"/>
      <c r="I50" s="155"/>
      <c r="J50" s="168"/>
      <c r="K50" s="169"/>
    </row>
    <row r="51" spans="1:11" ht="17.100000000000001" customHeight="1">
      <c r="A51" s="151"/>
      <c r="B51" s="152"/>
      <c r="C51" s="176"/>
      <c r="D51" s="178"/>
      <c r="E51" s="154"/>
      <c r="F51" s="155"/>
      <c r="G51" s="155"/>
      <c r="H51" s="155"/>
      <c r="I51" s="155"/>
      <c r="J51" s="168"/>
      <c r="K51" s="169"/>
    </row>
    <row r="52" spans="1:11" ht="17.100000000000001" customHeight="1">
      <c r="A52" s="151"/>
      <c r="B52" s="152"/>
      <c r="C52" s="176"/>
      <c r="D52" s="178"/>
      <c r="E52" s="154"/>
      <c r="F52" s="155"/>
      <c r="G52" s="155"/>
      <c r="H52" s="155"/>
      <c r="I52" s="155"/>
      <c r="J52" s="168"/>
      <c r="K52" s="169"/>
    </row>
    <row r="53" spans="1:11" ht="17.100000000000001" customHeight="1">
      <c r="A53" s="151"/>
      <c r="B53" s="152"/>
      <c r="C53" s="176"/>
      <c r="D53" s="178"/>
      <c r="E53" s="154"/>
      <c r="F53" s="155"/>
      <c r="G53" s="155"/>
      <c r="H53" s="155"/>
      <c r="I53" s="155"/>
      <c r="J53" s="168"/>
      <c r="K53" s="169"/>
    </row>
    <row r="54" spans="1:11" ht="17.100000000000001" customHeight="1">
      <c r="A54" s="151"/>
      <c r="B54" s="152"/>
      <c r="C54" s="176"/>
      <c r="D54" s="178"/>
      <c r="E54" s="155"/>
      <c r="F54" s="155"/>
      <c r="G54" s="155"/>
      <c r="H54" s="155"/>
      <c r="I54" s="155"/>
      <c r="J54" s="168"/>
      <c r="K54" s="169"/>
    </row>
    <row r="55" spans="1:11" ht="17.100000000000001" customHeight="1">
      <c r="A55" s="151"/>
      <c r="B55" s="152"/>
      <c r="C55" s="176"/>
      <c r="D55" s="178"/>
      <c r="E55" s="155"/>
      <c r="F55" s="155"/>
      <c r="G55" s="155"/>
      <c r="H55" s="155"/>
      <c r="I55" s="155"/>
      <c r="J55" s="168"/>
      <c r="K55" s="169"/>
    </row>
    <row r="56" spans="1:11" ht="17.100000000000001" customHeight="1">
      <c r="A56" s="151"/>
      <c r="B56" s="152"/>
      <c r="C56" s="176"/>
      <c r="D56" s="178"/>
      <c r="E56" s="155"/>
      <c r="F56" s="155"/>
      <c r="G56" s="155"/>
      <c r="H56" s="155"/>
      <c r="I56" s="155"/>
      <c r="J56" s="168"/>
      <c r="K56" s="169"/>
    </row>
    <row r="57" spans="1:11" ht="17.100000000000001" customHeight="1">
      <c r="A57" s="151"/>
      <c r="B57" s="152"/>
      <c r="C57" s="176"/>
      <c r="D57" s="178"/>
      <c r="E57" s="155"/>
      <c r="F57" s="155"/>
      <c r="G57" s="155"/>
      <c r="H57" s="155"/>
      <c r="I57" s="155"/>
      <c r="J57" s="168"/>
      <c r="K57" s="169"/>
    </row>
    <row r="58" spans="1:11" ht="17.100000000000001" customHeight="1">
      <c r="A58" s="180"/>
      <c r="B58" s="181"/>
      <c r="C58" s="182"/>
      <c r="D58" s="183"/>
      <c r="E58" s="184"/>
      <c r="F58" s="184"/>
      <c r="G58" s="184"/>
      <c r="H58" s="184"/>
      <c r="I58" s="184"/>
      <c r="J58" s="185"/>
      <c r="K58" s="169"/>
    </row>
    <row r="59" spans="1:11" ht="24.95" customHeight="1" thickBot="1">
      <c r="A59" s="325" t="s">
        <v>91</v>
      </c>
      <c r="B59" s="326"/>
      <c r="C59" s="326"/>
      <c r="D59" s="326"/>
      <c r="E59" s="326"/>
      <c r="F59" s="326"/>
      <c r="G59" s="326"/>
      <c r="H59" s="326"/>
      <c r="I59" s="326"/>
      <c r="J59" s="327"/>
      <c r="K59" s="64"/>
    </row>
    <row r="60" spans="1:11" ht="9.9499999999999993" customHeight="1" thickBo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24.95" customHeight="1" thickBot="1">
      <c r="A61" s="328" t="s">
        <v>374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30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103"/>
      <c r="K66" s="4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</sheetData>
  <mergeCells count="5">
    <mergeCell ref="A59:J59"/>
    <mergeCell ref="A61:K61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7C80"/>
    <pageSetUpPr fitToPage="1"/>
  </sheetPr>
  <dimension ref="A1:L491"/>
  <sheetViews>
    <sheetView showGridLines="0" tabSelected="1" topLeftCell="A46" zoomScaleNormal="100" zoomScaleSheetLayoutView="100" workbookViewId="0">
      <selection activeCell="M49" sqref="M49"/>
    </sheetView>
  </sheetViews>
  <sheetFormatPr defaultRowHeight="15"/>
  <cols>
    <col min="1" max="1" width="9.7109375" style="3" customWidth="1"/>
    <col min="2" max="2" width="12.7109375" style="135" customWidth="1"/>
    <col min="3" max="3" width="70.7109375" style="3" customWidth="1"/>
    <col min="4" max="4" width="6.7109375" style="3" customWidth="1"/>
    <col min="5" max="5" width="10.28515625" style="145" customWidth="1"/>
    <col min="6" max="9" width="8.7109375" style="3" hidden="1" customWidth="1"/>
    <col min="10" max="10" width="15.42578125" style="3" customWidth="1"/>
    <col min="11" max="11" width="18.140625" style="3" customWidth="1"/>
    <col min="12" max="12" width="14.7109375" style="3" bestFit="1" customWidth="1"/>
    <col min="13" max="16384" width="9.140625" style="3"/>
  </cols>
  <sheetData>
    <row r="1" spans="1:12" ht="21.95" customHeight="1">
      <c r="A1" s="8" t="str">
        <f>+works!A1</f>
        <v>PROJECT NO: 011/MKLM/2022/2023</v>
      </c>
      <c r="B1" s="129"/>
      <c r="C1" s="9"/>
      <c r="D1" s="10"/>
      <c r="E1" s="136"/>
      <c r="F1" s="9"/>
      <c r="G1" s="9"/>
      <c r="H1" s="9"/>
      <c r="I1" s="9"/>
      <c r="J1" s="114" t="str">
        <f>+works!J1</f>
        <v>DATE: 10-08-2022</v>
      </c>
      <c r="K1" s="11"/>
    </row>
    <row r="2" spans="1:12" ht="21.95" customHeight="1">
      <c r="A2" s="68" t="str">
        <f>+works!A2</f>
        <v>MOSES KOTANE LOCAL MUNICIPALITY</v>
      </c>
      <c r="B2" s="130"/>
      <c r="C2" s="12"/>
      <c r="D2" s="13"/>
      <c r="E2" s="137"/>
      <c r="F2" s="12"/>
      <c r="G2" s="12"/>
      <c r="H2" s="12"/>
      <c r="I2" s="12"/>
      <c r="J2" s="12"/>
      <c r="K2" s="14"/>
    </row>
    <row r="3" spans="1:12" ht="21.95" customHeight="1" thickBot="1">
      <c r="A3" s="15" t="str">
        <f>+works!A3</f>
        <v>MANAMAKGOTENG RESERVOIR AND BULK WATER SUPPLY</v>
      </c>
      <c r="B3" s="131"/>
      <c r="C3" s="16"/>
      <c r="D3" s="16"/>
      <c r="E3" s="138"/>
      <c r="F3" s="16"/>
      <c r="G3" s="16"/>
      <c r="H3" s="16"/>
      <c r="I3" s="16"/>
      <c r="J3" s="16"/>
      <c r="K3" s="17"/>
    </row>
    <row r="4" spans="1:12" ht="9.9499999999999993" customHeight="1" thickBot="1">
      <c r="A4" s="18"/>
      <c r="B4" s="113"/>
      <c r="C4" s="18"/>
      <c r="D4" s="18"/>
      <c r="E4" s="139"/>
      <c r="F4" s="18"/>
      <c r="G4" s="18"/>
      <c r="H4" s="18"/>
      <c r="I4" s="18"/>
      <c r="J4" s="18"/>
      <c r="K4" s="18"/>
    </row>
    <row r="5" spans="1:12" ht="18" customHeight="1">
      <c r="A5" s="20" t="s">
        <v>1</v>
      </c>
      <c r="B5" s="21" t="s">
        <v>2</v>
      </c>
      <c r="C5" s="341" t="s">
        <v>3</v>
      </c>
      <c r="D5" s="331" t="s">
        <v>4</v>
      </c>
      <c r="E5" s="140" t="s">
        <v>5</v>
      </c>
      <c r="F5" s="23"/>
      <c r="G5" s="23"/>
      <c r="H5" s="23"/>
      <c r="I5" s="24"/>
      <c r="J5" s="333" t="s">
        <v>6</v>
      </c>
      <c r="K5" s="25" t="s">
        <v>7</v>
      </c>
    </row>
    <row r="6" spans="1:12" ht="18" customHeight="1" thickBot="1">
      <c r="A6" s="26" t="s">
        <v>8</v>
      </c>
      <c r="B6" s="27" t="s">
        <v>9</v>
      </c>
      <c r="C6" s="342"/>
      <c r="D6" s="332"/>
      <c r="E6" s="141" t="s">
        <v>10</v>
      </c>
      <c r="F6" s="29" t="s">
        <v>11</v>
      </c>
      <c r="G6" s="29" t="s">
        <v>12</v>
      </c>
      <c r="H6" s="29" t="s">
        <v>13</v>
      </c>
      <c r="I6" s="30" t="s">
        <v>14</v>
      </c>
      <c r="J6" s="334"/>
      <c r="K6" s="31" t="s">
        <v>15</v>
      </c>
    </row>
    <row r="7" spans="1:12" ht="21.95" customHeight="1">
      <c r="A7" s="32"/>
      <c r="B7" s="33" t="s">
        <v>16</v>
      </c>
      <c r="C7" s="34" t="s">
        <v>92</v>
      </c>
      <c r="D7" s="18"/>
      <c r="E7" s="139"/>
      <c r="F7" s="18"/>
      <c r="G7" s="18"/>
      <c r="H7" s="18"/>
      <c r="I7" s="18"/>
      <c r="J7" s="18"/>
      <c r="K7" s="35"/>
    </row>
    <row r="8" spans="1:12" ht="21.95" customHeight="1">
      <c r="A8" s="32"/>
      <c r="B8" s="33" t="s">
        <v>93</v>
      </c>
      <c r="C8" s="69" t="s">
        <v>134</v>
      </c>
      <c r="D8" s="18"/>
      <c r="E8" s="139"/>
      <c r="F8" s="18"/>
      <c r="G8" s="18"/>
      <c r="H8" s="18"/>
      <c r="I8" s="18"/>
      <c r="J8" s="18"/>
      <c r="K8" s="35"/>
    </row>
    <row r="9" spans="1:12" ht="15" customHeight="1">
      <c r="A9" s="32"/>
      <c r="B9" s="33"/>
      <c r="C9" s="70" t="s">
        <v>385</v>
      </c>
      <c r="D9" s="18"/>
      <c r="E9" s="139"/>
      <c r="F9" s="18"/>
      <c r="G9" s="18"/>
      <c r="H9" s="18"/>
      <c r="I9" s="18"/>
      <c r="J9" s="18"/>
      <c r="K9" s="35"/>
    </row>
    <row r="10" spans="1:12" ht="17.100000000000001" customHeight="1">
      <c r="A10" s="111">
        <v>2</v>
      </c>
      <c r="B10" s="132"/>
      <c r="C10" s="41" t="s">
        <v>132</v>
      </c>
      <c r="D10" s="42"/>
      <c r="E10" s="142"/>
      <c r="F10" s="43"/>
      <c r="G10" s="43"/>
      <c r="H10" s="43"/>
      <c r="I10" s="43"/>
      <c r="J10" s="104"/>
      <c r="K10" s="105"/>
    </row>
    <row r="11" spans="1:12" ht="17.100000000000001" customHeight="1">
      <c r="A11" s="195">
        <v>2.1</v>
      </c>
      <c r="B11" s="196" t="s">
        <v>130</v>
      </c>
      <c r="C11" s="197" t="s">
        <v>289</v>
      </c>
      <c r="D11" s="198"/>
      <c r="E11" s="199"/>
      <c r="F11" s="200"/>
      <c r="G11" s="200"/>
      <c r="H11" s="200"/>
      <c r="I11" s="200"/>
      <c r="J11" s="201"/>
      <c r="K11" s="202"/>
      <c r="L11" s="7"/>
    </row>
    <row r="12" spans="1:12" ht="17.100000000000001" customHeight="1">
      <c r="A12" s="146"/>
      <c r="B12" s="203" t="s">
        <v>24</v>
      </c>
      <c r="C12" s="217" t="s">
        <v>288</v>
      </c>
      <c r="D12" s="177" t="s">
        <v>282</v>
      </c>
      <c r="E12" s="204">
        <f>30*25</f>
        <v>750</v>
      </c>
      <c r="F12" s="148"/>
      <c r="G12" s="148"/>
      <c r="H12" s="148"/>
      <c r="I12" s="148"/>
      <c r="J12" s="205"/>
      <c r="K12" s="206"/>
      <c r="L12" s="7"/>
    </row>
    <row r="13" spans="1:12" ht="17.100000000000001" customHeight="1">
      <c r="A13" s="151"/>
      <c r="B13" s="207" t="s">
        <v>54</v>
      </c>
      <c r="C13" s="218" t="s">
        <v>290</v>
      </c>
      <c r="D13" s="178"/>
      <c r="E13" s="208"/>
      <c r="F13" s="155"/>
      <c r="G13" s="155"/>
      <c r="H13" s="155"/>
      <c r="I13" s="155"/>
      <c r="J13" s="156"/>
      <c r="K13" s="163"/>
      <c r="L13" s="7"/>
    </row>
    <row r="14" spans="1:12" ht="17.100000000000001" customHeight="1">
      <c r="A14" s="151" t="s">
        <v>95</v>
      </c>
      <c r="B14" s="207"/>
      <c r="C14" s="218" t="s">
        <v>285</v>
      </c>
      <c r="D14" s="178" t="s">
        <v>131</v>
      </c>
      <c r="E14" s="208">
        <f>1*0.4*21.96*20</f>
        <v>175.68</v>
      </c>
      <c r="F14" s="155"/>
      <c r="G14" s="155"/>
      <c r="H14" s="155"/>
      <c r="I14" s="155"/>
      <c r="J14" s="156"/>
      <c r="K14" s="163"/>
      <c r="L14" s="7"/>
    </row>
    <row r="15" spans="1:12" ht="17.100000000000001" customHeight="1">
      <c r="A15" s="151" t="s">
        <v>295</v>
      </c>
      <c r="B15" s="207"/>
      <c r="C15" s="218" t="s">
        <v>286</v>
      </c>
      <c r="D15" s="178" t="s">
        <v>131</v>
      </c>
      <c r="E15" s="208">
        <f>5%*E14</f>
        <v>8.7840000000000007</v>
      </c>
      <c r="F15" s="155"/>
      <c r="G15" s="155"/>
      <c r="H15" s="155"/>
      <c r="I15" s="155"/>
      <c r="J15" s="156"/>
      <c r="K15" s="163"/>
      <c r="L15" s="7"/>
    </row>
    <row r="16" spans="1:12" ht="17.100000000000001" customHeight="1">
      <c r="A16" s="151"/>
      <c r="B16" s="207"/>
      <c r="C16" s="218"/>
      <c r="D16" s="178"/>
      <c r="E16" s="208"/>
      <c r="F16" s="155"/>
      <c r="G16" s="155"/>
      <c r="H16" s="155"/>
      <c r="I16" s="155"/>
      <c r="J16" s="156"/>
      <c r="K16" s="163"/>
      <c r="L16" s="7"/>
    </row>
    <row r="17" spans="1:12" ht="17.100000000000001" customHeight="1">
      <c r="A17" s="286">
        <v>2.2000000000000002</v>
      </c>
      <c r="B17" s="287" t="s">
        <v>133</v>
      </c>
      <c r="C17" s="288" t="s">
        <v>281</v>
      </c>
      <c r="D17" s="289"/>
      <c r="E17" s="290"/>
      <c r="F17" s="291"/>
      <c r="G17" s="291"/>
      <c r="H17" s="291"/>
      <c r="I17" s="291"/>
      <c r="J17" s="292"/>
      <c r="K17" s="293"/>
      <c r="L17" s="7"/>
    </row>
    <row r="18" spans="1:12" ht="17.100000000000001" customHeight="1">
      <c r="A18" s="151" t="s">
        <v>97</v>
      </c>
      <c r="B18" s="153" t="s">
        <v>70</v>
      </c>
      <c r="C18" s="218" t="s">
        <v>366</v>
      </c>
      <c r="D18" s="178" t="s">
        <v>131</v>
      </c>
      <c r="E18" s="208">
        <f>21.96*20*0.3*1.5</f>
        <v>197.64000000000004</v>
      </c>
      <c r="F18" s="155"/>
      <c r="G18" s="155"/>
      <c r="H18" s="155"/>
      <c r="I18" s="155"/>
      <c r="J18" s="156"/>
      <c r="K18" s="163"/>
      <c r="L18" s="7"/>
    </row>
    <row r="19" spans="1:12" ht="17.100000000000001" customHeight="1">
      <c r="A19" s="151"/>
      <c r="B19" s="153"/>
      <c r="C19" s="218"/>
      <c r="D19" s="178"/>
      <c r="E19" s="208"/>
      <c r="F19" s="155"/>
      <c r="G19" s="155"/>
      <c r="H19" s="155"/>
      <c r="I19" s="155"/>
      <c r="J19" s="156"/>
      <c r="K19" s="163"/>
      <c r="L19" s="7"/>
    </row>
    <row r="20" spans="1:12" ht="17.100000000000001" customHeight="1">
      <c r="A20" s="286" t="s">
        <v>98</v>
      </c>
      <c r="B20" s="289"/>
      <c r="C20" s="288" t="s">
        <v>283</v>
      </c>
      <c r="D20" s="289"/>
      <c r="E20" s="294"/>
      <c r="F20" s="291"/>
      <c r="G20" s="291"/>
      <c r="H20" s="291"/>
      <c r="I20" s="291"/>
      <c r="J20" s="292"/>
      <c r="K20" s="293"/>
    </row>
    <row r="21" spans="1:12" ht="17.100000000000001" customHeight="1">
      <c r="A21" s="151" t="s">
        <v>296</v>
      </c>
      <c r="B21" s="153" t="s">
        <v>24</v>
      </c>
      <c r="C21" s="176" t="s">
        <v>284</v>
      </c>
      <c r="D21" s="178" t="s">
        <v>287</v>
      </c>
      <c r="E21" s="208">
        <v>1.5</v>
      </c>
      <c r="F21" s="155"/>
      <c r="G21" s="155"/>
      <c r="H21" s="155"/>
      <c r="I21" s="155"/>
      <c r="J21" s="156"/>
      <c r="K21" s="163"/>
    </row>
    <row r="22" spans="1:12" ht="17.100000000000001" customHeight="1">
      <c r="A22" s="151" t="s">
        <v>297</v>
      </c>
      <c r="B22" s="153">
        <v>8.1999999999999993</v>
      </c>
      <c r="C22" s="176" t="s">
        <v>291</v>
      </c>
      <c r="D22" s="178" t="s">
        <v>282</v>
      </c>
      <c r="E22" s="208">
        <f>2*21.96*40</f>
        <v>1756.8000000000002</v>
      </c>
      <c r="F22" s="155"/>
      <c r="G22" s="155"/>
      <c r="H22" s="155"/>
      <c r="I22" s="155"/>
      <c r="J22" s="156"/>
      <c r="K22" s="163"/>
    </row>
    <row r="23" spans="1:12" ht="17.100000000000001" customHeight="1">
      <c r="A23" s="151"/>
      <c r="B23" s="153"/>
      <c r="C23" s="176"/>
      <c r="D23" s="178"/>
      <c r="E23" s="208"/>
      <c r="F23" s="155"/>
      <c r="G23" s="155"/>
      <c r="H23" s="155"/>
      <c r="I23" s="155"/>
      <c r="J23" s="156"/>
      <c r="K23" s="163"/>
    </row>
    <row r="24" spans="1:12" ht="17.100000000000001" customHeight="1">
      <c r="A24" s="286">
        <v>2.2999999999999998</v>
      </c>
      <c r="B24" s="289" t="s">
        <v>135</v>
      </c>
      <c r="C24" s="288" t="s">
        <v>294</v>
      </c>
      <c r="D24" s="289"/>
      <c r="E24" s="294"/>
      <c r="F24" s="291"/>
      <c r="G24" s="291"/>
      <c r="H24" s="291"/>
      <c r="I24" s="291"/>
      <c r="J24" s="292"/>
      <c r="K24" s="293"/>
    </row>
    <row r="25" spans="1:12" ht="65.25" customHeight="1">
      <c r="A25" s="151"/>
      <c r="B25" s="153"/>
      <c r="C25" s="179" t="s">
        <v>387</v>
      </c>
      <c r="D25" s="178" t="s">
        <v>84</v>
      </c>
      <c r="E25" s="208">
        <v>1</v>
      </c>
      <c r="F25" s="155"/>
      <c r="G25" s="155"/>
      <c r="H25" s="155"/>
      <c r="I25" s="155"/>
      <c r="J25" s="209">
        <f>2931072*1.08</f>
        <v>3165557.7600000002</v>
      </c>
      <c r="K25" s="210">
        <f>E25*J25</f>
        <v>3165557.7600000002</v>
      </c>
    </row>
    <row r="26" spans="1:12" ht="17.100000000000001" customHeight="1">
      <c r="A26" s="151"/>
      <c r="B26" s="153"/>
      <c r="C26" s="176"/>
      <c r="D26" s="178"/>
      <c r="E26" s="211"/>
      <c r="F26" s="155"/>
      <c r="G26" s="155"/>
      <c r="H26" s="155"/>
      <c r="I26" s="155"/>
      <c r="J26" s="156"/>
      <c r="K26" s="163"/>
    </row>
    <row r="27" spans="1:12" ht="17.100000000000001" customHeight="1">
      <c r="A27" s="151" t="s">
        <v>99</v>
      </c>
      <c r="B27" s="153"/>
      <c r="C27" s="176" t="s">
        <v>279</v>
      </c>
      <c r="D27" s="178" t="s">
        <v>87</v>
      </c>
      <c r="E27" s="211"/>
      <c r="F27" s="155"/>
      <c r="G27" s="155"/>
      <c r="H27" s="155"/>
      <c r="I27" s="155"/>
      <c r="J27" s="174"/>
      <c r="K27" s="163"/>
    </row>
    <row r="28" spans="1:12" ht="17.100000000000001" customHeight="1">
      <c r="A28" s="151"/>
      <c r="B28" s="153"/>
      <c r="C28" s="176"/>
      <c r="D28" s="178"/>
      <c r="E28" s="211"/>
      <c r="F28" s="155"/>
      <c r="G28" s="155"/>
      <c r="H28" s="155"/>
      <c r="I28" s="155"/>
      <c r="J28" s="156"/>
      <c r="K28" s="163"/>
    </row>
    <row r="29" spans="1:12" ht="17.100000000000001" customHeight="1">
      <c r="A29" s="295" t="s">
        <v>102</v>
      </c>
      <c r="B29" s="288"/>
      <c r="C29" s="288" t="s">
        <v>298</v>
      </c>
      <c r="D29" s="296"/>
      <c r="E29" s="297"/>
      <c r="F29" s="298"/>
      <c r="G29" s="298"/>
      <c r="H29" s="298"/>
      <c r="I29" s="298"/>
      <c r="J29" s="299"/>
      <c r="K29" s="300"/>
    </row>
    <row r="30" spans="1:12" ht="17.100000000000001" customHeight="1">
      <c r="A30" s="151"/>
      <c r="B30" s="152" t="s">
        <v>94</v>
      </c>
      <c r="C30" s="176"/>
      <c r="D30" s="178"/>
      <c r="E30" s="211"/>
      <c r="F30" s="155"/>
      <c r="G30" s="155"/>
      <c r="H30" s="155"/>
      <c r="I30" s="155"/>
      <c r="J30" s="156"/>
      <c r="K30" s="163"/>
    </row>
    <row r="31" spans="1:12" ht="17.100000000000001" customHeight="1">
      <c r="A31" s="151" t="s">
        <v>103</v>
      </c>
      <c r="B31" s="152" t="s">
        <v>104</v>
      </c>
      <c r="C31" s="176" t="s">
        <v>105</v>
      </c>
      <c r="D31" s="178" t="s">
        <v>30</v>
      </c>
      <c r="E31" s="208" t="s">
        <v>106</v>
      </c>
      <c r="F31" s="155"/>
      <c r="G31" s="155"/>
      <c r="H31" s="155"/>
      <c r="I31" s="155"/>
      <c r="J31" s="212"/>
      <c r="K31" s="210" t="s">
        <v>100</v>
      </c>
    </row>
    <row r="32" spans="1:12" ht="17.100000000000001" customHeight="1">
      <c r="A32" s="151" t="s">
        <v>107</v>
      </c>
      <c r="B32" s="152" t="s">
        <v>104</v>
      </c>
      <c r="C32" s="176" t="s">
        <v>108</v>
      </c>
      <c r="D32" s="178" t="s">
        <v>30</v>
      </c>
      <c r="E32" s="208" t="s">
        <v>106</v>
      </c>
      <c r="F32" s="155"/>
      <c r="G32" s="155"/>
      <c r="H32" s="155"/>
      <c r="I32" s="155"/>
      <c r="J32" s="212"/>
      <c r="K32" s="210" t="s">
        <v>100</v>
      </c>
    </row>
    <row r="33" spans="1:11" ht="17.100000000000001" customHeight="1">
      <c r="A33" s="151" t="s">
        <v>109</v>
      </c>
      <c r="B33" s="152" t="s">
        <v>104</v>
      </c>
      <c r="C33" s="176" t="s">
        <v>110</v>
      </c>
      <c r="D33" s="178" t="s">
        <v>30</v>
      </c>
      <c r="E33" s="208" t="s">
        <v>106</v>
      </c>
      <c r="F33" s="155"/>
      <c r="G33" s="155"/>
      <c r="H33" s="155"/>
      <c r="I33" s="155"/>
      <c r="J33" s="212"/>
      <c r="K33" s="210" t="s">
        <v>100</v>
      </c>
    </row>
    <row r="34" spans="1:11" ht="17.100000000000001" customHeight="1">
      <c r="A34" s="151" t="s">
        <v>111</v>
      </c>
      <c r="B34" s="152" t="s">
        <v>104</v>
      </c>
      <c r="C34" s="176" t="s">
        <v>112</v>
      </c>
      <c r="D34" s="178" t="s">
        <v>30</v>
      </c>
      <c r="E34" s="208" t="s">
        <v>106</v>
      </c>
      <c r="F34" s="155"/>
      <c r="G34" s="155"/>
      <c r="H34" s="155"/>
      <c r="I34" s="155"/>
      <c r="J34" s="212"/>
      <c r="K34" s="210" t="s">
        <v>100</v>
      </c>
    </row>
    <row r="35" spans="1:11" ht="17.100000000000001" customHeight="1">
      <c r="A35" s="151" t="s">
        <v>113</v>
      </c>
      <c r="B35" s="152" t="s">
        <v>104</v>
      </c>
      <c r="C35" s="176" t="s">
        <v>114</v>
      </c>
      <c r="D35" s="178" t="s">
        <v>30</v>
      </c>
      <c r="E35" s="208" t="s">
        <v>106</v>
      </c>
      <c r="F35" s="155"/>
      <c r="G35" s="155"/>
      <c r="H35" s="155"/>
      <c r="I35" s="155"/>
      <c r="J35" s="212"/>
      <c r="K35" s="210" t="s">
        <v>100</v>
      </c>
    </row>
    <row r="36" spans="1:11" ht="17.100000000000001" customHeight="1">
      <c r="A36" s="151" t="s">
        <v>115</v>
      </c>
      <c r="B36" s="152" t="s">
        <v>104</v>
      </c>
      <c r="C36" s="176" t="s">
        <v>116</v>
      </c>
      <c r="D36" s="178" t="s">
        <v>30</v>
      </c>
      <c r="E36" s="208" t="s">
        <v>106</v>
      </c>
      <c r="F36" s="155"/>
      <c r="G36" s="155"/>
      <c r="H36" s="155"/>
      <c r="I36" s="155"/>
      <c r="J36" s="212"/>
      <c r="K36" s="210" t="s">
        <v>100</v>
      </c>
    </row>
    <row r="37" spans="1:11" ht="17.100000000000001" customHeight="1">
      <c r="A37" s="151" t="s">
        <v>117</v>
      </c>
      <c r="B37" s="152" t="s">
        <v>104</v>
      </c>
      <c r="C37" s="176" t="s">
        <v>118</v>
      </c>
      <c r="D37" s="178" t="s">
        <v>30</v>
      </c>
      <c r="E37" s="208">
        <v>5</v>
      </c>
      <c r="F37" s="155"/>
      <c r="G37" s="155"/>
      <c r="H37" s="155"/>
      <c r="I37" s="155"/>
      <c r="J37" s="156"/>
      <c r="K37" s="163"/>
    </row>
    <row r="38" spans="1:11" ht="17.100000000000001" customHeight="1">
      <c r="A38" s="151" t="s">
        <v>292</v>
      </c>
      <c r="B38" s="152"/>
      <c r="C38" s="176" t="s">
        <v>101</v>
      </c>
      <c r="D38" s="178" t="s">
        <v>96</v>
      </c>
      <c r="E38" s="208">
        <v>50</v>
      </c>
      <c r="F38" s="155"/>
      <c r="G38" s="155"/>
      <c r="H38" s="155"/>
      <c r="I38" s="155"/>
      <c r="J38" s="213"/>
      <c r="K38" s="163"/>
    </row>
    <row r="39" spans="1:11" ht="17.100000000000001" customHeight="1">
      <c r="A39" s="151"/>
      <c r="B39" s="152"/>
      <c r="C39" s="176"/>
      <c r="D39" s="178"/>
      <c r="E39" s="211"/>
      <c r="F39" s="155"/>
      <c r="G39" s="155"/>
      <c r="H39" s="155"/>
      <c r="I39" s="155"/>
      <c r="J39" s="213"/>
      <c r="K39" s="163"/>
    </row>
    <row r="40" spans="1:11" ht="17.100000000000001" customHeight="1">
      <c r="A40" s="286">
        <v>2.5</v>
      </c>
      <c r="B40" s="289"/>
      <c r="C40" s="288" t="s">
        <v>380</v>
      </c>
      <c r="D40" s="289"/>
      <c r="E40" s="294"/>
      <c r="F40" s="291"/>
      <c r="G40" s="291"/>
      <c r="H40" s="291"/>
      <c r="I40" s="291"/>
      <c r="J40" s="292"/>
      <c r="K40" s="293"/>
    </row>
    <row r="41" spans="1:11" ht="48" customHeight="1">
      <c r="A41" s="151"/>
      <c r="B41" s="153" t="s">
        <v>124</v>
      </c>
      <c r="C41" s="219" t="s">
        <v>381</v>
      </c>
      <c r="D41" s="178"/>
      <c r="E41" s="211"/>
      <c r="F41" s="155"/>
      <c r="G41" s="155"/>
      <c r="H41" s="155"/>
      <c r="I41" s="155"/>
      <c r="J41" s="156"/>
      <c r="K41" s="163"/>
    </row>
    <row r="42" spans="1:11" ht="17.100000000000001" customHeight="1">
      <c r="A42" s="151" t="s">
        <v>119</v>
      </c>
      <c r="B42" s="153"/>
      <c r="C42" s="176" t="s">
        <v>367</v>
      </c>
      <c r="D42" s="178" t="s">
        <v>30</v>
      </c>
      <c r="E42" s="208">
        <v>1</v>
      </c>
      <c r="F42" s="155"/>
      <c r="G42" s="155"/>
      <c r="H42" s="155"/>
      <c r="I42" s="155"/>
      <c r="J42" s="156"/>
      <c r="K42" s="163"/>
    </row>
    <row r="43" spans="1:11" ht="17.100000000000001" customHeight="1">
      <c r="A43" s="151" t="s">
        <v>120</v>
      </c>
      <c r="B43" s="153"/>
      <c r="C43" s="176" t="s">
        <v>364</v>
      </c>
      <c r="D43" s="178" t="s">
        <v>30</v>
      </c>
      <c r="E43" s="208">
        <v>1</v>
      </c>
      <c r="F43" s="155"/>
      <c r="G43" s="155"/>
      <c r="H43" s="155"/>
      <c r="I43" s="155"/>
      <c r="J43" s="156"/>
      <c r="K43" s="163"/>
    </row>
    <row r="44" spans="1:11" ht="17.100000000000001" customHeight="1">
      <c r="A44" s="151"/>
      <c r="B44" s="153"/>
      <c r="C44" s="176"/>
      <c r="D44" s="178"/>
      <c r="E44" s="208"/>
      <c r="F44" s="155"/>
      <c r="G44" s="155"/>
      <c r="H44" s="155"/>
      <c r="I44" s="155"/>
      <c r="J44" s="156"/>
      <c r="K44" s="163"/>
    </row>
    <row r="45" spans="1:11" ht="17.100000000000001" customHeight="1">
      <c r="A45" s="286">
        <v>2.6</v>
      </c>
      <c r="B45" s="289"/>
      <c r="C45" s="288" t="s">
        <v>293</v>
      </c>
      <c r="D45" s="289"/>
      <c r="E45" s="290"/>
      <c r="F45" s="291"/>
      <c r="G45" s="291"/>
      <c r="H45" s="291"/>
      <c r="I45" s="291"/>
      <c r="J45" s="292"/>
      <c r="K45" s="293"/>
    </row>
    <row r="46" spans="1:11" ht="67.5" customHeight="1">
      <c r="A46" s="151" t="s">
        <v>121</v>
      </c>
      <c r="B46" s="153"/>
      <c r="C46" s="220" t="s">
        <v>386</v>
      </c>
      <c r="D46" s="178" t="s">
        <v>269</v>
      </c>
      <c r="E46" s="208">
        <v>1</v>
      </c>
      <c r="F46" s="155"/>
      <c r="G46" s="155"/>
      <c r="H46" s="155"/>
      <c r="I46" s="155"/>
      <c r="J46" s="156"/>
      <c r="K46" s="163"/>
    </row>
    <row r="47" spans="1:11" ht="17.100000000000001" customHeight="1">
      <c r="A47" s="151"/>
      <c r="B47" s="153"/>
      <c r="C47" s="221"/>
      <c r="D47" s="222"/>
      <c r="E47" s="215"/>
      <c r="F47" s="214"/>
      <c r="G47" s="214"/>
      <c r="H47" s="214"/>
      <c r="I47" s="214"/>
      <c r="J47" s="156"/>
      <c r="K47" s="163"/>
    </row>
    <row r="48" spans="1:11" ht="17.100000000000001" customHeight="1">
      <c r="A48" s="151"/>
      <c r="B48" s="153"/>
      <c r="C48" s="221"/>
      <c r="D48" s="222"/>
      <c r="E48" s="215"/>
      <c r="F48" s="214"/>
      <c r="G48" s="214"/>
      <c r="H48" s="214"/>
      <c r="I48" s="214"/>
      <c r="J48" s="156"/>
      <c r="K48" s="163"/>
    </row>
    <row r="49" spans="1:11" ht="17.100000000000001" customHeight="1">
      <c r="A49" s="151"/>
      <c r="B49" s="153"/>
      <c r="C49" s="221"/>
      <c r="D49" s="222"/>
      <c r="E49" s="215"/>
      <c r="F49" s="214"/>
      <c r="G49" s="214"/>
      <c r="H49" s="214"/>
      <c r="I49" s="214"/>
      <c r="J49" s="156"/>
      <c r="K49" s="163"/>
    </row>
    <row r="50" spans="1:11" ht="17.100000000000001" customHeight="1">
      <c r="A50" s="151"/>
      <c r="B50" s="153"/>
      <c r="C50" s="221"/>
      <c r="D50" s="222"/>
      <c r="E50" s="215"/>
      <c r="F50" s="214"/>
      <c r="G50" s="214"/>
      <c r="H50" s="214"/>
      <c r="I50" s="214"/>
      <c r="J50" s="156"/>
      <c r="K50" s="163"/>
    </row>
    <row r="51" spans="1:11" ht="17.100000000000001" customHeight="1">
      <c r="A51" s="151"/>
      <c r="B51" s="153"/>
      <c r="C51" s="221"/>
      <c r="D51" s="222"/>
      <c r="E51" s="215"/>
      <c r="F51" s="214"/>
      <c r="G51" s="214"/>
      <c r="H51" s="214"/>
      <c r="I51" s="214"/>
      <c r="J51" s="156"/>
      <c r="K51" s="163"/>
    </row>
    <row r="52" spans="1:11" ht="17.100000000000001" customHeight="1">
      <c r="A52" s="151"/>
      <c r="B52" s="153"/>
      <c r="C52" s="221"/>
      <c r="D52" s="222"/>
      <c r="E52" s="215"/>
      <c r="F52" s="214"/>
      <c r="G52" s="214"/>
      <c r="H52" s="214"/>
      <c r="I52" s="214"/>
      <c r="J52" s="156"/>
      <c r="K52" s="163"/>
    </row>
    <row r="53" spans="1:11" ht="17.100000000000001" customHeight="1">
      <c r="A53" s="151"/>
      <c r="B53" s="153"/>
      <c r="C53" s="221"/>
      <c r="D53" s="222"/>
      <c r="E53" s="215"/>
      <c r="F53" s="214"/>
      <c r="G53" s="214"/>
      <c r="H53" s="214"/>
      <c r="I53" s="214"/>
      <c r="J53" s="156"/>
      <c r="K53" s="163"/>
    </row>
    <row r="54" spans="1:11" ht="17.100000000000001" customHeight="1">
      <c r="A54" s="151"/>
      <c r="B54" s="153"/>
      <c r="C54" s="221"/>
      <c r="D54" s="222"/>
      <c r="E54" s="215"/>
      <c r="F54" s="214"/>
      <c r="G54" s="214"/>
      <c r="H54" s="214"/>
      <c r="I54" s="214"/>
      <c r="J54" s="156"/>
      <c r="K54" s="163"/>
    </row>
    <row r="55" spans="1:11" ht="17.100000000000001" customHeight="1">
      <c r="A55" s="151"/>
      <c r="B55" s="153"/>
      <c r="C55" s="221"/>
      <c r="D55" s="222"/>
      <c r="E55" s="215"/>
      <c r="F55" s="214"/>
      <c r="G55" s="214"/>
      <c r="H55" s="214"/>
      <c r="I55" s="214"/>
      <c r="J55" s="156"/>
      <c r="K55" s="163"/>
    </row>
    <row r="56" spans="1:11" ht="17.100000000000001" customHeight="1">
      <c r="A56" s="216"/>
      <c r="B56" s="160"/>
      <c r="C56" s="225"/>
      <c r="D56" s="224"/>
      <c r="E56" s="223"/>
      <c r="F56" s="223"/>
      <c r="G56" s="223"/>
      <c r="H56" s="223"/>
      <c r="I56" s="223"/>
      <c r="J56" s="161"/>
      <c r="K56" s="162"/>
    </row>
    <row r="57" spans="1:11" ht="24.95" customHeight="1" thickBot="1">
      <c r="A57" s="325" t="s">
        <v>91</v>
      </c>
      <c r="B57" s="339"/>
      <c r="C57" s="339"/>
      <c r="D57" s="339"/>
      <c r="E57" s="339"/>
      <c r="F57" s="339"/>
      <c r="G57" s="339"/>
      <c r="H57" s="339"/>
      <c r="I57" s="339"/>
      <c r="J57" s="340"/>
      <c r="K57" s="64"/>
    </row>
    <row r="58" spans="1:11" ht="9.9499999999999993" customHeight="1" thickBot="1">
      <c r="A58" s="18"/>
      <c r="B58" s="113"/>
      <c r="C58" s="18"/>
      <c r="D58" s="18"/>
      <c r="E58" s="139"/>
      <c r="F58" s="18"/>
      <c r="G58" s="18"/>
      <c r="H58" s="18"/>
      <c r="I58" s="18"/>
      <c r="J58" s="18"/>
      <c r="K58" s="18"/>
    </row>
    <row r="59" spans="1:11" ht="24.95" customHeight="1" thickBot="1">
      <c r="A59" s="328" t="s">
        <v>280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8"/>
    </row>
    <row r="60" spans="1:11">
      <c r="A60" s="4"/>
      <c r="B60" s="133"/>
      <c r="C60" s="4"/>
      <c r="D60" s="4"/>
      <c r="E60" s="143"/>
      <c r="F60" s="4"/>
      <c r="G60" s="4"/>
      <c r="H60" s="4"/>
      <c r="I60" s="4"/>
      <c r="J60" s="4"/>
      <c r="K60" s="4"/>
    </row>
    <row r="61" spans="1:11">
      <c r="A61" s="4"/>
      <c r="B61" s="133"/>
      <c r="C61" s="4"/>
      <c r="D61" s="4"/>
      <c r="E61" s="143"/>
      <c r="F61" s="4"/>
      <c r="G61" s="4"/>
      <c r="H61" s="4"/>
      <c r="I61" s="4"/>
      <c r="J61" s="4"/>
      <c r="K61" s="4"/>
    </row>
    <row r="62" spans="1:11">
      <c r="A62" s="4"/>
      <c r="B62" s="133"/>
      <c r="C62" s="4"/>
      <c r="D62" s="4"/>
      <c r="E62" s="143"/>
      <c r="F62" s="4"/>
      <c r="G62" s="4"/>
      <c r="H62" s="4"/>
      <c r="I62" s="4"/>
      <c r="J62" s="4"/>
      <c r="K62" s="4"/>
    </row>
    <row r="63" spans="1:11">
      <c r="A63" s="4"/>
      <c r="B63" s="133"/>
      <c r="C63" s="4"/>
      <c r="D63" s="4"/>
      <c r="E63" s="143"/>
      <c r="F63" s="4"/>
      <c r="G63" s="4"/>
      <c r="H63" s="4"/>
      <c r="I63" s="4"/>
      <c r="J63" s="4"/>
      <c r="K63" s="4"/>
    </row>
    <row r="64" spans="1:11">
      <c r="A64" s="4"/>
      <c r="B64" s="133"/>
      <c r="C64" s="4"/>
      <c r="D64" s="4"/>
      <c r="E64" s="143"/>
      <c r="F64" s="4"/>
      <c r="G64" s="4"/>
      <c r="H64" s="4"/>
      <c r="I64" s="4"/>
      <c r="J64" s="4"/>
      <c r="K64" s="4"/>
    </row>
    <row r="65" spans="1:11">
      <c r="A65" s="5"/>
      <c r="B65" s="134"/>
      <c r="C65" s="5"/>
      <c r="D65" s="5"/>
      <c r="E65" s="144"/>
      <c r="F65" s="5"/>
      <c r="G65" s="5"/>
      <c r="H65" s="5"/>
      <c r="I65" s="5"/>
      <c r="J65" s="5"/>
      <c r="K65" s="5"/>
    </row>
    <row r="66" spans="1:11">
      <c r="A66" s="4"/>
      <c r="B66" s="133"/>
      <c r="C66" s="4"/>
      <c r="D66" s="4"/>
      <c r="E66" s="143"/>
      <c r="F66" s="4"/>
      <c r="G66" s="4"/>
      <c r="H66" s="4"/>
      <c r="I66" s="4"/>
      <c r="J66" s="4"/>
      <c r="K66" s="4"/>
    </row>
    <row r="67" spans="1:11">
      <c r="A67" s="4"/>
      <c r="B67" s="133"/>
      <c r="C67" s="4"/>
      <c r="D67" s="4"/>
      <c r="E67" s="143"/>
      <c r="F67" s="4"/>
      <c r="G67" s="4"/>
      <c r="H67" s="4"/>
      <c r="I67" s="4"/>
      <c r="J67" s="4"/>
      <c r="K67" s="4"/>
    </row>
    <row r="68" spans="1:11">
      <c r="A68" s="4"/>
      <c r="B68" s="133"/>
      <c r="C68" s="4"/>
      <c r="D68" s="4"/>
      <c r="E68" s="143"/>
      <c r="F68" s="4"/>
      <c r="G68" s="4"/>
      <c r="H68" s="4"/>
      <c r="I68" s="4"/>
      <c r="J68" s="4"/>
      <c r="K68" s="4"/>
    </row>
    <row r="69" spans="1:11">
      <c r="A69" s="4"/>
      <c r="B69" s="133"/>
      <c r="C69" s="4"/>
      <c r="D69" s="4"/>
      <c r="E69" s="143"/>
      <c r="F69" s="4"/>
      <c r="G69" s="4"/>
      <c r="H69" s="4"/>
      <c r="I69" s="4"/>
      <c r="J69" s="4"/>
      <c r="K69" s="4"/>
    </row>
    <row r="70" spans="1:11">
      <c r="A70" s="4"/>
      <c r="B70" s="133"/>
      <c r="C70" s="4"/>
      <c r="D70" s="4"/>
      <c r="E70" s="143"/>
      <c r="F70" s="4"/>
      <c r="G70" s="4"/>
      <c r="H70" s="4"/>
      <c r="I70" s="4"/>
      <c r="J70" s="4"/>
      <c r="K70" s="4"/>
    </row>
    <row r="71" spans="1:11">
      <c r="A71" s="4"/>
      <c r="B71" s="133"/>
      <c r="C71" s="4"/>
      <c r="D71" s="4"/>
      <c r="E71" s="143"/>
      <c r="F71" s="4"/>
      <c r="G71" s="4"/>
      <c r="H71" s="4"/>
      <c r="I71" s="4"/>
      <c r="J71" s="4"/>
      <c r="K71" s="4"/>
    </row>
    <row r="72" spans="1:11">
      <c r="A72" s="4"/>
      <c r="B72" s="133"/>
      <c r="C72" s="4"/>
      <c r="D72" s="4"/>
      <c r="E72" s="143"/>
      <c r="F72" s="4"/>
      <c r="G72" s="4"/>
      <c r="H72" s="4"/>
      <c r="I72" s="4"/>
      <c r="J72" s="4"/>
      <c r="K72" s="4"/>
    </row>
    <row r="73" spans="1:11">
      <c r="A73" s="4"/>
      <c r="B73" s="133"/>
      <c r="C73" s="4"/>
      <c r="D73" s="4"/>
      <c r="E73" s="143"/>
      <c r="F73" s="4"/>
      <c r="G73" s="4"/>
      <c r="H73" s="4"/>
      <c r="I73" s="4"/>
      <c r="J73" s="4"/>
      <c r="K73" s="4"/>
    </row>
    <row r="74" spans="1:11">
      <c r="A74" s="4"/>
      <c r="B74" s="133"/>
      <c r="C74" s="4"/>
      <c r="D74" s="4"/>
      <c r="E74" s="143"/>
      <c r="F74" s="4"/>
      <c r="G74" s="4"/>
      <c r="H74" s="4"/>
      <c r="I74" s="4"/>
      <c r="J74" s="4"/>
      <c r="K74" s="4"/>
    </row>
    <row r="75" spans="1:11">
      <c r="A75" s="4"/>
      <c r="B75" s="133"/>
      <c r="C75" s="4"/>
      <c r="D75" s="4"/>
      <c r="E75" s="143"/>
      <c r="F75" s="4"/>
      <c r="G75" s="4"/>
      <c r="H75" s="4"/>
      <c r="I75" s="4"/>
      <c r="J75" s="4"/>
      <c r="K75" s="4"/>
    </row>
    <row r="76" spans="1:11">
      <c r="A76" s="4"/>
      <c r="B76" s="133"/>
      <c r="C76" s="4"/>
      <c r="D76" s="4"/>
      <c r="E76" s="143"/>
      <c r="F76" s="4"/>
      <c r="G76" s="4"/>
      <c r="H76" s="4"/>
      <c r="I76" s="4"/>
      <c r="J76" s="4"/>
      <c r="K76" s="4"/>
    </row>
    <row r="77" spans="1:11">
      <c r="A77" s="4"/>
      <c r="B77" s="133"/>
      <c r="C77" s="4"/>
      <c r="D77" s="4"/>
      <c r="E77" s="143"/>
      <c r="F77" s="4"/>
      <c r="G77" s="4"/>
      <c r="H77" s="4"/>
      <c r="I77" s="4"/>
      <c r="J77" s="4"/>
      <c r="K77" s="4"/>
    </row>
    <row r="78" spans="1:11">
      <c r="A78" s="4"/>
      <c r="B78" s="133"/>
      <c r="C78" s="4"/>
      <c r="D78" s="4"/>
      <c r="E78" s="143"/>
      <c r="F78" s="4"/>
      <c r="G78" s="4"/>
      <c r="H78" s="4"/>
      <c r="I78" s="4"/>
      <c r="J78" s="4"/>
      <c r="K78" s="4"/>
    </row>
    <row r="79" spans="1:11">
      <c r="A79" s="4"/>
      <c r="B79" s="133"/>
      <c r="C79" s="4"/>
      <c r="D79" s="4"/>
      <c r="E79" s="143"/>
      <c r="F79" s="4"/>
      <c r="G79" s="4"/>
      <c r="H79" s="4"/>
      <c r="I79" s="4"/>
      <c r="J79" s="4"/>
      <c r="K79" s="4"/>
    </row>
    <row r="80" spans="1:11">
      <c r="A80" s="4"/>
      <c r="B80" s="133"/>
      <c r="C80" s="4"/>
      <c r="D80" s="4"/>
      <c r="E80" s="143"/>
      <c r="F80" s="4"/>
      <c r="G80" s="4"/>
      <c r="H80" s="4"/>
      <c r="I80" s="4"/>
      <c r="J80" s="4"/>
      <c r="K80" s="4"/>
    </row>
    <row r="81" spans="1:11">
      <c r="A81" s="4"/>
      <c r="B81" s="133"/>
      <c r="C81" s="4"/>
      <c r="D81" s="4"/>
      <c r="E81" s="143"/>
      <c r="F81" s="4"/>
      <c r="G81" s="4"/>
      <c r="H81" s="4"/>
      <c r="I81" s="4"/>
      <c r="J81" s="4"/>
      <c r="K81" s="4"/>
    </row>
    <row r="82" spans="1:11">
      <c r="A82" s="4"/>
      <c r="B82" s="133"/>
      <c r="C82" s="4"/>
      <c r="D82" s="4"/>
      <c r="E82" s="143"/>
      <c r="F82" s="4"/>
      <c r="G82" s="4"/>
      <c r="H82" s="4"/>
      <c r="I82" s="4"/>
      <c r="J82" s="4"/>
      <c r="K82" s="4"/>
    </row>
    <row r="83" spans="1:11">
      <c r="A83" s="4"/>
      <c r="B83" s="133"/>
      <c r="C83" s="4"/>
      <c r="D83" s="4"/>
      <c r="E83" s="143"/>
      <c r="F83" s="4"/>
      <c r="G83" s="4"/>
      <c r="H83" s="4"/>
      <c r="I83" s="4"/>
      <c r="J83" s="4"/>
      <c r="K83" s="4"/>
    </row>
    <row r="84" spans="1:11">
      <c r="A84" s="4"/>
      <c r="B84" s="133"/>
      <c r="C84" s="4"/>
      <c r="D84" s="4"/>
      <c r="E84" s="143"/>
      <c r="F84" s="4"/>
      <c r="G84" s="4"/>
      <c r="H84" s="4"/>
      <c r="I84" s="4"/>
      <c r="J84" s="4"/>
      <c r="K84" s="4"/>
    </row>
    <row r="85" spans="1:11">
      <c r="A85" s="4"/>
      <c r="B85" s="133"/>
      <c r="C85" s="4"/>
      <c r="D85" s="4"/>
      <c r="E85" s="143"/>
      <c r="F85" s="4"/>
      <c r="G85" s="4"/>
      <c r="H85" s="4"/>
      <c r="I85" s="4"/>
      <c r="J85" s="4"/>
      <c r="K85" s="4"/>
    </row>
    <row r="86" spans="1:11">
      <c r="A86" s="4"/>
      <c r="B86" s="133"/>
      <c r="C86" s="4"/>
      <c r="D86" s="4"/>
      <c r="E86" s="143"/>
      <c r="F86" s="4"/>
      <c r="G86" s="4"/>
      <c r="H86" s="4"/>
      <c r="I86" s="4"/>
      <c r="J86" s="4"/>
      <c r="K86" s="4"/>
    </row>
    <row r="87" spans="1:11">
      <c r="A87" s="4"/>
      <c r="B87" s="133"/>
      <c r="C87" s="4"/>
      <c r="D87" s="4"/>
      <c r="E87" s="143"/>
      <c r="F87" s="4"/>
      <c r="G87" s="4"/>
      <c r="H87" s="4"/>
      <c r="I87" s="4"/>
      <c r="J87" s="4"/>
      <c r="K87" s="4"/>
    </row>
    <row r="88" spans="1:11">
      <c r="A88" s="4"/>
      <c r="B88" s="133"/>
      <c r="C88" s="4"/>
      <c r="D88" s="4"/>
      <c r="E88" s="143"/>
      <c r="F88" s="4"/>
      <c r="G88" s="4"/>
      <c r="H88" s="4"/>
      <c r="I88" s="4"/>
      <c r="J88" s="4"/>
      <c r="K88" s="4"/>
    </row>
    <row r="89" spans="1:11">
      <c r="A89" s="4"/>
      <c r="B89" s="133"/>
      <c r="C89" s="4"/>
      <c r="D89" s="4"/>
      <c r="E89" s="143"/>
      <c r="F89" s="4"/>
      <c r="G89" s="4"/>
      <c r="H89" s="4"/>
      <c r="I89" s="4"/>
      <c r="J89" s="4"/>
      <c r="K89" s="4"/>
    </row>
    <row r="90" spans="1:11">
      <c r="A90" s="4"/>
      <c r="B90" s="133"/>
      <c r="C90" s="4"/>
      <c r="D90" s="4"/>
      <c r="E90" s="143"/>
      <c r="F90" s="4"/>
      <c r="G90" s="4"/>
      <c r="H90" s="4"/>
      <c r="I90" s="4"/>
      <c r="J90" s="4"/>
      <c r="K90" s="4"/>
    </row>
    <row r="91" spans="1:11">
      <c r="A91" s="4"/>
      <c r="B91" s="133"/>
      <c r="C91" s="4"/>
      <c r="D91" s="4"/>
      <c r="E91" s="143"/>
      <c r="F91" s="4"/>
      <c r="G91" s="4"/>
      <c r="H91" s="4"/>
      <c r="I91" s="4"/>
      <c r="J91" s="4"/>
      <c r="K91" s="4"/>
    </row>
    <row r="92" spans="1:11">
      <c r="A92" s="4"/>
      <c r="B92" s="133"/>
      <c r="C92" s="4"/>
      <c r="D92" s="4"/>
      <c r="E92" s="143"/>
      <c r="F92" s="4"/>
      <c r="G92" s="4"/>
      <c r="H92" s="4"/>
      <c r="I92" s="4"/>
      <c r="J92" s="4"/>
      <c r="K92" s="4"/>
    </row>
    <row r="93" spans="1:11">
      <c r="A93" s="4"/>
      <c r="B93" s="133"/>
      <c r="C93" s="4"/>
      <c r="D93" s="4"/>
      <c r="E93" s="143"/>
      <c r="F93" s="4"/>
      <c r="G93" s="4"/>
      <c r="H93" s="4"/>
      <c r="I93" s="4"/>
      <c r="J93" s="4"/>
      <c r="K93" s="4"/>
    </row>
    <row r="94" spans="1:11">
      <c r="A94" s="4"/>
      <c r="B94" s="133"/>
      <c r="C94" s="4"/>
      <c r="D94" s="4"/>
      <c r="E94" s="143"/>
      <c r="F94" s="4"/>
      <c r="G94" s="4"/>
      <c r="H94" s="4"/>
      <c r="I94" s="4"/>
      <c r="J94" s="4"/>
      <c r="K94" s="4"/>
    </row>
    <row r="95" spans="1:11">
      <c r="A95" s="4"/>
      <c r="B95" s="133"/>
      <c r="C95" s="4"/>
      <c r="D95" s="4"/>
      <c r="E95" s="143"/>
      <c r="F95" s="4"/>
      <c r="G95" s="4"/>
      <c r="H95" s="4"/>
      <c r="I95" s="4"/>
      <c r="J95" s="4"/>
      <c r="K95" s="4"/>
    </row>
    <row r="96" spans="1:11">
      <c r="A96" s="4"/>
      <c r="B96" s="133"/>
      <c r="C96" s="4"/>
      <c r="D96" s="4"/>
      <c r="E96" s="143"/>
      <c r="F96" s="4"/>
      <c r="G96" s="4"/>
      <c r="H96" s="4"/>
      <c r="I96" s="4"/>
      <c r="J96" s="4"/>
      <c r="K96" s="4"/>
    </row>
    <row r="97" spans="1:11">
      <c r="A97" s="4"/>
      <c r="B97" s="133"/>
      <c r="C97" s="4"/>
      <c r="D97" s="4"/>
      <c r="E97" s="143"/>
      <c r="F97" s="4"/>
      <c r="G97" s="4"/>
      <c r="H97" s="4"/>
      <c r="I97" s="4"/>
      <c r="J97" s="4"/>
      <c r="K97" s="4"/>
    </row>
    <row r="98" spans="1:11">
      <c r="A98" s="4"/>
      <c r="B98" s="133"/>
      <c r="C98" s="4"/>
      <c r="D98" s="4"/>
      <c r="E98" s="143"/>
      <c r="F98" s="4"/>
      <c r="G98" s="4"/>
      <c r="H98" s="4"/>
      <c r="I98" s="4"/>
      <c r="J98" s="4"/>
      <c r="K98" s="4"/>
    </row>
    <row r="99" spans="1:11">
      <c r="A99" s="4"/>
      <c r="B99" s="133"/>
      <c r="C99" s="4"/>
      <c r="D99" s="4"/>
      <c r="E99" s="143"/>
      <c r="F99" s="4"/>
      <c r="G99" s="4"/>
      <c r="H99" s="4"/>
      <c r="I99" s="4"/>
      <c r="J99" s="4"/>
      <c r="K99" s="4"/>
    </row>
    <row r="100" spans="1:11">
      <c r="A100" s="4"/>
      <c r="B100" s="133"/>
      <c r="C100" s="4"/>
      <c r="D100" s="4"/>
      <c r="E100" s="143"/>
      <c r="F100" s="4"/>
      <c r="G100" s="4"/>
      <c r="H100" s="4"/>
      <c r="I100" s="4"/>
      <c r="J100" s="4"/>
      <c r="K100" s="4"/>
    </row>
    <row r="101" spans="1:11">
      <c r="A101" s="4"/>
      <c r="B101" s="133"/>
      <c r="C101" s="4"/>
      <c r="D101" s="4"/>
      <c r="E101" s="143"/>
      <c r="F101" s="4"/>
      <c r="G101" s="4"/>
      <c r="H101" s="4"/>
      <c r="I101" s="4"/>
      <c r="J101" s="4"/>
      <c r="K101" s="4"/>
    </row>
    <row r="102" spans="1:11">
      <c r="A102" s="4"/>
      <c r="B102" s="133"/>
      <c r="C102" s="4"/>
      <c r="D102" s="4"/>
      <c r="E102" s="143"/>
      <c r="F102" s="4"/>
      <c r="G102" s="4"/>
      <c r="H102" s="4"/>
      <c r="I102" s="4"/>
      <c r="J102" s="4"/>
      <c r="K102" s="4"/>
    </row>
    <row r="103" spans="1:11">
      <c r="A103" s="4"/>
      <c r="B103" s="133"/>
      <c r="C103" s="4"/>
      <c r="D103" s="4"/>
      <c r="E103" s="143"/>
      <c r="F103" s="4"/>
      <c r="G103" s="4"/>
      <c r="H103" s="4"/>
      <c r="I103" s="4"/>
      <c r="J103" s="4"/>
      <c r="K103" s="4"/>
    </row>
    <row r="104" spans="1:11">
      <c r="A104" s="4"/>
      <c r="B104" s="133"/>
      <c r="C104" s="4"/>
      <c r="D104" s="4"/>
      <c r="E104" s="143"/>
      <c r="F104" s="4"/>
      <c r="G104" s="4"/>
      <c r="H104" s="4"/>
      <c r="I104" s="4"/>
      <c r="J104" s="4"/>
      <c r="K104" s="4"/>
    </row>
    <row r="105" spans="1:11">
      <c r="A105" s="4"/>
      <c r="B105" s="133"/>
      <c r="C105" s="4"/>
      <c r="D105" s="4"/>
      <c r="E105" s="143"/>
      <c r="F105" s="4"/>
      <c r="G105" s="4"/>
      <c r="H105" s="4"/>
      <c r="I105" s="4"/>
      <c r="J105" s="4"/>
      <c r="K105" s="4"/>
    </row>
    <row r="106" spans="1:11">
      <c r="A106" s="4"/>
      <c r="B106" s="133"/>
      <c r="C106" s="4"/>
      <c r="D106" s="4"/>
      <c r="E106" s="143"/>
      <c r="F106" s="4"/>
      <c r="G106" s="4"/>
      <c r="H106" s="4"/>
      <c r="I106" s="4"/>
      <c r="J106" s="4"/>
      <c r="K106" s="4"/>
    </row>
    <row r="107" spans="1:11">
      <c r="A107" s="4"/>
      <c r="B107" s="133"/>
      <c r="C107" s="4"/>
      <c r="D107" s="4"/>
      <c r="E107" s="143"/>
      <c r="F107" s="4"/>
      <c r="G107" s="4"/>
      <c r="H107" s="4"/>
      <c r="I107" s="4"/>
      <c r="J107" s="4"/>
      <c r="K107" s="4"/>
    </row>
    <row r="108" spans="1:11">
      <c r="A108" s="4"/>
      <c r="B108" s="133"/>
      <c r="C108" s="4"/>
      <c r="D108" s="4"/>
      <c r="E108" s="143"/>
      <c r="F108" s="4"/>
      <c r="G108" s="4"/>
      <c r="H108" s="4"/>
      <c r="I108" s="4"/>
      <c r="J108" s="4"/>
      <c r="K108" s="4"/>
    </row>
    <row r="109" spans="1:11">
      <c r="A109" s="4"/>
      <c r="B109" s="133"/>
      <c r="C109" s="4"/>
      <c r="D109" s="4"/>
      <c r="E109" s="143"/>
      <c r="F109" s="4"/>
      <c r="G109" s="4"/>
      <c r="H109" s="4"/>
      <c r="I109" s="4"/>
      <c r="J109" s="4"/>
      <c r="K109" s="4"/>
    </row>
    <row r="110" spans="1:11">
      <c r="A110" s="4"/>
      <c r="B110" s="133"/>
      <c r="C110" s="4"/>
      <c r="D110" s="4"/>
      <c r="E110" s="143"/>
      <c r="F110" s="4"/>
      <c r="G110" s="4"/>
      <c r="H110" s="4"/>
      <c r="I110" s="4"/>
      <c r="J110" s="4"/>
      <c r="K110" s="4"/>
    </row>
    <row r="111" spans="1:11">
      <c r="A111" s="4"/>
      <c r="B111" s="133"/>
      <c r="C111" s="4"/>
      <c r="D111" s="4"/>
      <c r="E111" s="143"/>
      <c r="F111" s="4"/>
      <c r="G111" s="4"/>
      <c r="H111" s="4"/>
      <c r="I111" s="4"/>
      <c r="J111" s="4"/>
      <c r="K111" s="4"/>
    </row>
    <row r="112" spans="1:11">
      <c r="A112" s="4"/>
      <c r="B112" s="133"/>
      <c r="C112" s="4"/>
      <c r="D112" s="4"/>
      <c r="E112" s="143"/>
      <c r="F112" s="4"/>
      <c r="G112" s="4"/>
      <c r="H112" s="4"/>
      <c r="I112" s="4"/>
      <c r="J112" s="4"/>
      <c r="K112" s="4"/>
    </row>
    <row r="113" spans="1:11">
      <c r="A113" s="4"/>
      <c r="B113" s="133"/>
      <c r="C113" s="4"/>
      <c r="D113" s="4"/>
      <c r="E113" s="143"/>
      <c r="F113" s="4"/>
      <c r="G113" s="4"/>
      <c r="H113" s="4"/>
      <c r="I113" s="4"/>
      <c r="J113" s="4"/>
      <c r="K113" s="4"/>
    </row>
    <row r="114" spans="1:11">
      <c r="A114" s="4"/>
      <c r="B114" s="133"/>
      <c r="C114" s="4"/>
      <c r="D114" s="4"/>
      <c r="E114" s="143"/>
      <c r="F114" s="4"/>
      <c r="G114" s="4"/>
      <c r="H114" s="4"/>
      <c r="I114" s="4"/>
      <c r="J114" s="4"/>
      <c r="K114" s="4"/>
    </row>
    <row r="115" spans="1:11">
      <c r="A115" s="4"/>
      <c r="B115" s="133"/>
      <c r="C115" s="4"/>
      <c r="D115" s="4"/>
      <c r="E115" s="143"/>
      <c r="F115" s="4"/>
      <c r="G115" s="4"/>
      <c r="H115" s="4"/>
      <c r="I115" s="4"/>
      <c r="J115" s="4"/>
      <c r="K115" s="4"/>
    </row>
    <row r="116" spans="1:11">
      <c r="A116" s="4"/>
      <c r="B116" s="133"/>
      <c r="C116" s="4"/>
      <c r="D116" s="4"/>
      <c r="E116" s="143"/>
      <c r="F116" s="4"/>
      <c r="G116" s="4"/>
      <c r="H116" s="4"/>
      <c r="I116" s="4"/>
      <c r="J116" s="4"/>
      <c r="K116" s="4"/>
    </row>
    <row r="117" spans="1:11">
      <c r="A117" s="4"/>
      <c r="B117" s="133"/>
      <c r="C117" s="4"/>
      <c r="D117" s="4"/>
      <c r="E117" s="143"/>
      <c r="F117" s="4"/>
      <c r="G117" s="4"/>
      <c r="H117" s="4"/>
      <c r="I117" s="4"/>
      <c r="J117" s="4"/>
      <c r="K117" s="4"/>
    </row>
    <row r="118" spans="1:11">
      <c r="A118" s="4"/>
      <c r="B118" s="133"/>
      <c r="C118" s="4"/>
      <c r="D118" s="4"/>
      <c r="E118" s="143"/>
      <c r="F118" s="4"/>
      <c r="G118" s="4"/>
      <c r="H118" s="4"/>
      <c r="I118" s="4"/>
      <c r="J118" s="4"/>
      <c r="K118" s="4"/>
    </row>
    <row r="119" spans="1:11">
      <c r="A119" s="4"/>
      <c r="B119" s="133"/>
      <c r="C119" s="4"/>
      <c r="D119" s="4"/>
      <c r="E119" s="143"/>
      <c r="F119" s="4"/>
      <c r="G119" s="4"/>
      <c r="H119" s="4"/>
      <c r="I119" s="4"/>
      <c r="J119" s="4"/>
      <c r="K119" s="4"/>
    </row>
    <row r="120" spans="1:11">
      <c r="A120" s="4"/>
      <c r="B120" s="133"/>
      <c r="C120" s="4"/>
      <c r="D120" s="4"/>
      <c r="E120" s="143"/>
      <c r="F120" s="4"/>
      <c r="G120" s="4"/>
      <c r="H120" s="4"/>
      <c r="I120" s="4"/>
      <c r="J120" s="4"/>
      <c r="K120" s="4"/>
    </row>
    <row r="121" spans="1:11">
      <c r="A121" s="4"/>
      <c r="B121" s="133"/>
      <c r="C121" s="4"/>
      <c r="D121" s="4"/>
      <c r="E121" s="143"/>
      <c r="F121" s="4"/>
      <c r="G121" s="4"/>
      <c r="H121" s="4"/>
      <c r="I121" s="4"/>
      <c r="J121" s="4"/>
      <c r="K121" s="4"/>
    </row>
    <row r="122" spans="1:11">
      <c r="A122" s="4"/>
      <c r="B122" s="133"/>
      <c r="C122" s="4"/>
      <c r="D122" s="4"/>
      <c r="E122" s="143"/>
      <c r="F122" s="4"/>
      <c r="G122" s="4"/>
      <c r="H122" s="4"/>
      <c r="I122" s="4"/>
      <c r="J122" s="4"/>
      <c r="K122" s="4"/>
    </row>
    <row r="123" spans="1:11">
      <c r="A123" s="4"/>
      <c r="B123" s="133"/>
      <c r="C123" s="4"/>
      <c r="D123" s="4"/>
      <c r="E123" s="143"/>
      <c r="F123" s="4"/>
      <c r="G123" s="4"/>
      <c r="H123" s="4"/>
      <c r="I123" s="4"/>
      <c r="J123" s="4"/>
      <c r="K123" s="4"/>
    </row>
    <row r="124" spans="1:11">
      <c r="A124" s="4"/>
      <c r="B124" s="133"/>
      <c r="C124" s="4"/>
      <c r="D124" s="4"/>
      <c r="E124" s="143"/>
      <c r="F124" s="4"/>
      <c r="G124" s="4"/>
      <c r="H124" s="4"/>
      <c r="I124" s="4"/>
      <c r="J124" s="4"/>
      <c r="K124" s="4"/>
    </row>
    <row r="125" spans="1:11">
      <c r="A125" s="4"/>
      <c r="B125" s="133"/>
      <c r="C125" s="4"/>
      <c r="D125" s="4"/>
      <c r="E125" s="143"/>
      <c r="F125" s="4"/>
      <c r="G125" s="4"/>
      <c r="H125" s="4"/>
      <c r="I125" s="4"/>
      <c r="J125" s="4"/>
      <c r="K125" s="4"/>
    </row>
    <row r="126" spans="1:11">
      <c r="A126" s="4"/>
      <c r="B126" s="133"/>
      <c r="C126" s="4"/>
      <c r="D126" s="4"/>
      <c r="E126" s="143"/>
      <c r="F126" s="4"/>
      <c r="G126" s="4"/>
      <c r="H126" s="4"/>
      <c r="I126" s="4"/>
      <c r="J126" s="4"/>
      <c r="K126" s="4"/>
    </row>
    <row r="127" spans="1:11">
      <c r="A127" s="4"/>
      <c r="B127" s="133"/>
      <c r="C127" s="4"/>
      <c r="D127" s="4"/>
      <c r="E127" s="143"/>
      <c r="F127" s="4"/>
      <c r="G127" s="4"/>
      <c r="H127" s="4"/>
      <c r="I127" s="4"/>
      <c r="J127" s="4"/>
      <c r="K127" s="4"/>
    </row>
    <row r="128" spans="1:11">
      <c r="A128" s="4"/>
      <c r="B128" s="133"/>
      <c r="C128" s="4"/>
      <c r="D128" s="4"/>
      <c r="E128" s="143"/>
      <c r="F128" s="4"/>
      <c r="G128" s="4"/>
      <c r="H128" s="4"/>
      <c r="I128" s="4"/>
      <c r="J128" s="4"/>
      <c r="K128" s="4"/>
    </row>
    <row r="129" spans="1:11">
      <c r="A129" s="4"/>
      <c r="B129" s="133"/>
      <c r="C129" s="4"/>
      <c r="D129" s="4"/>
      <c r="E129" s="143"/>
      <c r="F129" s="4"/>
      <c r="G129" s="4"/>
      <c r="H129" s="4"/>
      <c r="I129" s="4"/>
      <c r="J129" s="4"/>
      <c r="K129" s="4"/>
    </row>
    <row r="130" spans="1:11">
      <c r="A130" s="4"/>
      <c r="B130" s="133"/>
      <c r="C130" s="4"/>
      <c r="D130" s="4"/>
      <c r="E130" s="143"/>
      <c r="F130" s="4"/>
      <c r="G130" s="4"/>
      <c r="H130" s="4"/>
      <c r="I130" s="4"/>
      <c r="J130" s="4"/>
      <c r="K130" s="4"/>
    </row>
    <row r="131" spans="1:11">
      <c r="A131" s="4"/>
      <c r="B131" s="133"/>
      <c r="C131" s="4"/>
      <c r="D131" s="4"/>
      <c r="E131" s="143"/>
      <c r="F131" s="4"/>
      <c r="G131" s="4"/>
      <c r="H131" s="4"/>
      <c r="I131" s="4"/>
      <c r="J131" s="4"/>
      <c r="K131" s="4"/>
    </row>
    <row r="132" spans="1:11">
      <c r="A132" s="4"/>
      <c r="B132" s="133"/>
      <c r="C132" s="4"/>
      <c r="D132" s="4"/>
      <c r="E132" s="143"/>
      <c r="F132" s="4"/>
      <c r="G132" s="4"/>
      <c r="H132" s="4"/>
      <c r="I132" s="4"/>
      <c r="J132" s="4"/>
      <c r="K132" s="4"/>
    </row>
    <row r="133" spans="1:11">
      <c r="A133" s="4"/>
      <c r="B133" s="133"/>
      <c r="C133" s="4"/>
      <c r="D133" s="4"/>
      <c r="E133" s="143"/>
      <c r="F133" s="4"/>
      <c r="G133" s="4"/>
      <c r="H133" s="4"/>
      <c r="I133" s="4"/>
      <c r="J133" s="4"/>
      <c r="K133" s="4"/>
    </row>
    <row r="134" spans="1:11">
      <c r="A134" s="4"/>
      <c r="B134" s="133"/>
      <c r="C134" s="4"/>
      <c r="D134" s="4"/>
      <c r="E134" s="143"/>
      <c r="F134" s="4"/>
      <c r="G134" s="4"/>
      <c r="H134" s="4"/>
      <c r="I134" s="4"/>
      <c r="J134" s="4"/>
      <c r="K134" s="4"/>
    </row>
    <row r="135" spans="1:11">
      <c r="A135" s="4"/>
      <c r="B135" s="133"/>
      <c r="C135" s="4"/>
      <c r="D135" s="4"/>
      <c r="E135" s="143"/>
      <c r="F135" s="4"/>
      <c r="G135" s="4"/>
      <c r="H135" s="4"/>
      <c r="I135" s="4"/>
      <c r="J135" s="4"/>
      <c r="K135" s="4"/>
    </row>
    <row r="136" spans="1:11">
      <c r="A136" s="4"/>
      <c r="B136" s="133"/>
      <c r="C136" s="4"/>
      <c r="D136" s="4"/>
      <c r="E136" s="143"/>
      <c r="F136" s="4"/>
      <c r="G136" s="4"/>
      <c r="H136" s="4"/>
      <c r="I136" s="4"/>
      <c r="J136" s="4"/>
      <c r="K136" s="4"/>
    </row>
    <row r="137" spans="1:11">
      <c r="A137" s="4"/>
      <c r="B137" s="133"/>
      <c r="C137" s="4"/>
      <c r="D137" s="4"/>
      <c r="E137" s="143"/>
      <c r="F137" s="4"/>
      <c r="G137" s="4"/>
      <c r="H137" s="4"/>
      <c r="I137" s="4"/>
      <c r="J137" s="4"/>
      <c r="K137" s="4"/>
    </row>
    <row r="138" spans="1:11">
      <c r="A138" s="4"/>
      <c r="B138" s="133"/>
      <c r="C138" s="4"/>
      <c r="D138" s="4"/>
      <c r="E138" s="143"/>
      <c r="F138" s="4"/>
      <c r="G138" s="4"/>
      <c r="H138" s="4"/>
      <c r="I138" s="4"/>
      <c r="J138" s="4"/>
      <c r="K138" s="4"/>
    </row>
    <row r="139" spans="1:11">
      <c r="A139" s="4"/>
      <c r="B139" s="133"/>
      <c r="C139" s="4"/>
      <c r="D139" s="4"/>
      <c r="E139" s="143"/>
      <c r="F139" s="4"/>
      <c r="G139" s="4"/>
      <c r="H139" s="4"/>
      <c r="I139" s="4"/>
      <c r="J139" s="4"/>
      <c r="K139" s="4"/>
    </row>
    <row r="140" spans="1:11">
      <c r="A140" s="4"/>
      <c r="B140" s="133"/>
      <c r="C140" s="4"/>
      <c r="D140" s="4"/>
      <c r="E140" s="143"/>
      <c r="F140" s="4"/>
      <c r="G140" s="4"/>
      <c r="H140" s="4"/>
      <c r="I140" s="4"/>
      <c r="J140" s="4"/>
      <c r="K140" s="4"/>
    </row>
    <row r="141" spans="1:11">
      <c r="A141" s="4"/>
      <c r="B141" s="133"/>
      <c r="C141" s="4"/>
      <c r="D141" s="4"/>
      <c r="E141" s="143"/>
      <c r="F141" s="4"/>
      <c r="G141" s="4"/>
      <c r="H141" s="4"/>
      <c r="I141" s="4"/>
      <c r="J141" s="4"/>
      <c r="K141" s="4"/>
    </row>
    <row r="142" spans="1:11">
      <c r="A142" s="4"/>
      <c r="B142" s="133"/>
      <c r="C142" s="4"/>
      <c r="D142" s="4"/>
      <c r="E142" s="143"/>
      <c r="F142" s="4"/>
      <c r="G142" s="4"/>
      <c r="H142" s="4"/>
      <c r="I142" s="4"/>
      <c r="J142" s="4"/>
      <c r="K142" s="4"/>
    </row>
    <row r="143" spans="1:11">
      <c r="A143" s="4"/>
      <c r="B143" s="133"/>
      <c r="C143" s="4"/>
      <c r="D143" s="4"/>
      <c r="E143" s="143"/>
      <c r="F143" s="4"/>
      <c r="G143" s="4"/>
      <c r="H143" s="4"/>
      <c r="I143" s="4"/>
      <c r="J143" s="4"/>
      <c r="K143" s="4"/>
    </row>
    <row r="144" spans="1:11">
      <c r="A144" s="4"/>
      <c r="B144" s="133"/>
      <c r="C144" s="4"/>
      <c r="D144" s="4"/>
      <c r="E144" s="143"/>
      <c r="F144" s="4"/>
      <c r="G144" s="4"/>
      <c r="H144" s="4"/>
      <c r="I144" s="4"/>
      <c r="J144" s="4"/>
      <c r="K144" s="4"/>
    </row>
    <row r="145" spans="1:11">
      <c r="A145" s="4"/>
      <c r="B145" s="133"/>
      <c r="C145" s="4"/>
      <c r="D145" s="4"/>
      <c r="E145" s="143"/>
      <c r="F145" s="4"/>
      <c r="G145" s="4"/>
      <c r="H145" s="4"/>
      <c r="I145" s="4"/>
      <c r="J145" s="4"/>
      <c r="K145" s="4"/>
    </row>
    <row r="146" spans="1:11">
      <c r="A146" s="4"/>
      <c r="B146" s="133"/>
      <c r="C146" s="4"/>
      <c r="D146" s="4"/>
      <c r="E146" s="143"/>
      <c r="F146" s="4"/>
      <c r="G146" s="4"/>
      <c r="H146" s="4"/>
      <c r="I146" s="4"/>
      <c r="J146" s="4"/>
      <c r="K146" s="4"/>
    </row>
    <row r="147" spans="1:11">
      <c r="A147" s="4"/>
      <c r="B147" s="133"/>
      <c r="C147" s="4"/>
      <c r="D147" s="4"/>
      <c r="E147" s="143"/>
      <c r="F147" s="4"/>
      <c r="G147" s="4"/>
      <c r="H147" s="4"/>
      <c r="I147" s="4"/>
      <c r="J147" s="4"/>
      <c r="K147" s="4"/>
    </row>
    <row r="148" spans="1:11">
      <c r="A148" s="4"/>
      <c r="B148" s="133"/>
      <c r="C148" s="4"/>
      <c r="D148" s="4"/>
      <c r="E148" s="143"/>
      <c r="F148" s="4"/>
      <c r="G148" s="4"/>
      <c r="H148" s="4"/>
      <c r="I148" s="4"/>
      <c r="J148" s="4"/>
      <c r="K148" s="4"/>
    </row>
    <row r="149" spans="1:11">
      <c r="A149" s="4"/>
      <c r="B149" s="133"/>
      <c r="C149" s="4"/>
      <c r="D149" s="4"/>
      <c r="E149" s="143"/>
      <c r="F149" s="4"/>
      <c r="G149" s="4"/>
      <c r="H149" s="4"/>
      <c r="I149" s="4"/>
      <c r="J149" s="4"/>
      <c r="K149" s="4"/>
    </row>
    <row r="150" spans="1:11">
      <c r="A150" s="4"/>
      <c r="B150" s="133"/>
      <c r="C150" s="4"/>
      <c r="D150" s="4"/>
      <c r="E150" s="143"/>
      <c r="F150" s="4"/>
      <c r="G150" s="4"/>
      <c r="H150" s="4"/>
      <c r="I150" s="4"/>
      <c r="J150" s="4"/>
      <c r="K150" s="4"/>
    </row>
    <row r="151" spans="1:11">
      <c r="A151" s="4"/>
      <c r="B151" s="133"/>
      <c r="C151" s="4"/>
      <c r="D151" s="4"/>
      <c r="E151" s="143"/>
      <c r="F151" s="4"/>
      <c r="G151" s="4"/>
      <c r="H151" s="4"/>
      <c r="I151" s="4"/>
      <c r="J151" s="4"/>
      <c r="K151" s="4"/>
    </row>
    <row r="152" spans="1:11">
      <c r="A152" s="4"/>
      <c r="B152" s="133"/>
      <c r="C152" s="4"/>
      <c r="D152" s="4"/>
      <c r="E152" s="143"/>
      <c r="F152" s="4"/>
      <c r="G152" s="4"/>
      <c r="H152" s="4"/>
      <c r="I152" s="4"/>
      <c r="J152" s="4"/>
      <c r="K152" s="4"/>
    </row>
    <row r="153" spans="1:11">
      <c r="A153" s="4"/>
      <c r="B153" s="133"/>
      <c r="C153" s="4"/>
      <c r="D153" s="4"/>
      <c r="E153" s="143"/>
      <c r="F153" s="4"/>
      <c r="G153" s="4"/>
      <c r="H153" s="4"/>
      <c r="I153" s="4"/>
      <c r="J153" s="4"/>
      <c r="K153" s="4"/>
    </row>
    <row r="154" spans="1:11">
      <c r="A154" s="4"/>
      <c r="B154" s="133"/>
      <c r="C154" s="4"/>
      <c r="D154" s="4"/>
      <c r="E154" s="143"/>
      <c r="F154" s="4"/>
      <c r="G154" s="4"/>
      <c r="H154" s="4"/>
      <c r="I154" s="4"/>
      <c r="J154" s="4"/>
      <c r="K154" s="4"/>
    </row>
    <row r="155" spans="1:11">
      <c r="A155" s="4"/>
      <c r="B155" s="133"/>
      <c r="C155" s="4"/>
      <c r="D155" s="4"/>
      <c r="E155" s="143"/>
      <c r="F155" s="4"/>
      <c r="G155" s="4"/>
      <c r="H155" s="4"/>
      <c r="I155" s="4"/>
      <c r="J155" s="4"/>
      <c r="K155" s="4"/>
    </row>
    <row r="156" spans="1:11">
      <c r="A156" s="4"/>
      <c r="B156" s="133"/>
      <c r="C156" s="4"/>
      <c r="D156" s="4"/>
      <c r="E156" s="143"/>
      <c r="F156" s="4"/>
      <c r="G156" s="4"/>
      <c r="H156" s="4"/>
      <c r="I156" s="4"/>
      <c r="J156" s="4"/>
      <c r="K156" s="4"/>
    </row>
    <row r="157" spans="1:11">
      <c r="A157" s="4"/>
      <c r="B157" s="133"/>
      <c r="C157" s="4"/>
      <c r="D157" s="4"/>
      <c r="E157" s="143"/>
      <c r="F157" s="4"/>
      <c r="G157" s="4"/>
      <c r="H157" s="4"/>
      <c r="I157" s="4"/>
      <c r="J157" s="4"/>
      <c r="K157" s="4"/>
    </row>
    <row r="158" spans="1:11">
      <c r="A158" s="4"/>
      <c r="B158" s="133"/>
      <c r="C158" s="4"/>
      <c r="D158" s="4"/>
      <c r="E158" s="143"/>
      <c r="F158" s="4"/>
      <c r="G158" s="4"/>
      <c r="H158" s="4"/>
      <c r="I158" s="4"/>
      <c r="J158" s="4"/>
      <c r="K158" s="4"/>
    </row>
    <row r="159" spans="1:11">
      <c r="A159" s="4"/>
      <c r="B159" s="133"/>
      <c r="C159" s="4"/>
      <c r="D159" s="4"/>
      <c r="E159" s="143"/>
      <c r="F159" s="4"/>
      <c r="G159" s="4"/>
      <c r="H159" s="4"/>
      <c r="I159" s="4"/>
      <c r="J159" s="4"/>
      <c r="K159" s="4"/>
    </row>
    <row r="160" spans="1:11">
      <c r="A160" s="4"/>
      <c r="B160" s="133"/>
      <c r="C160" s="4"/>
      <c r="D160" s="4"/>
      <c r="E160" s="143"/>
      <c r="F160" s="4"/>
      <c r="G160" s="4"/>
      <c r="H160" s="4"/>
      <c r="I160" s="4"/>
      <c r="J160" s="4"/>
      <c r="K160" s="4"/>
    </row>
    <row r="161" spans="1:11">
      <c r="A161" s="4"/>
      <c r="B161" s="133"/>
      <c r="C161" s="4"/>
      <c r="D161" s="4"/>
      <c r="E161" s="143"/>
      <c r="F161" s="4"/>
      <c r="G161" s="4"/>
      <c r="H161" s="4"/>
      <c r="I161" s="4"/>
      <c r="J161" s="4"/>
      <c r="K161" s="4"/>
    </row>
    <row r="162" spans="1:11">
      <c r="A162" s="4"/>
      <c r="B162" s="133"/>
      <c r="C162" s="4"/>
      <c r="D162" s="4"/>
      <c r="E162" s="143"/>
      <c r="F162" s="4"/>
      <c r="G162" s="4"/>
      <c r="H162" s="4"/>
      <c r="I162" s="4"/>
      <c r="J162" s="4"/>
      <c r="K162" s="4"/>
    </row>
    <row r="163" spans="1:11">
      <c r="A163" s="4"/>
      <c r="B163" s="133"/>
      <c r="C163" s="4"/>
      <c r="D163" s="4"/>
      <c r="E163" s="143"/>
      <c r="F163" s="4"/>
      <c r="G163" s="4"/>
      <c r="H163" s="4"/>
      <c r="I163" s="4"/>
      <c r="J163" s="4"/>
      <c r="K163" s="4"/>
    </row>
    <row r="164" spans="1:11">
      <c r="A164" s="4"/>
      <c r="B164" s="133"/>
      <c r="C164" s="4"/>
      <c r="D164" s="4"/>
      <c r="E164" s="143"/>
      <c r="F164" s="4"/>
      <c r="G164" s="4"/>
      <c r="H164" s="4"/>
      <c r="I164" s="4"/>
      <c r="J164" s="4"/>
      <c r="K164" s="4"/>
    </row>
    <row r="165" spans="1:11">
      <c r="A165" s="4"/>
      <c r="B165" s="133"/>
      <c r="C165" s="4"/>
      <c r="D165" s="4"/>
      <c r="E165" s="143"/>
      <c r="F165" s="4"/>
      <c r="G165" s="4"/>
      <c r="H165" s="4"/>
      <c r="I165" s="4"/>
      <c r="J165" s="4"/>
      <c r="K165" s="4"/>
    </row>
    <row r="166" spans="1:11">
      <c r="A166" s="4"/>
      <c r="B166" s="133"/>
      <c r="C166" s="4"/>
      <c r="D166" s="4"/>
      <c r="E166" s="143"/>
      <c r="F166" s="4"/>
      <c r="G166" s="4"/>
      <c r="H166" s="4"/>
      <c r="I166" s="4"/>
      <c r="J166" s="4"/>
      <c r="K166" s="4"/>
    </row>
    <row r="167" spans="1:11">
      <c r="A167" s="4"/>
      <c r="B167" s="133"/>
      <c r="C167" s="4"/>
      <c r="D167" s="4"/>
      <c r="E167" s="143"/>
      <c r="F167" s="4"/>
      <c r="G167" s="4"/>
      <c r="H167" s="4"/>
      <c r="I167" s="4"/>
      <c r="J167" s="4"/>
      <c r="K167" s="4"/>
    </row>
    <row r="168" spans="1:11">
      <c r="A168" s="4"/>
      <c r="B168" s="133"/>
      <c r="C168" s="4"/>
      <c r="D168" s="4"/>
      <c r="E168" s="143"/>
      <c r="F168" s="4"/>
      <c r="G168" s="4"/>
      <c r="H168" s="4"/>
      <c r="I168" s="4"/>
      <c r="J168" s="4"/>
      <c r="K168" s="4"/>
    </row>
    <row r="169" spans="1:11">
      <c r="A169" s="4"/>
      <c r="B169" s="133"/>
      <c r="C169" s="4"/>
      <c r="D169" s="4"/>
      <c r="E169" s="143"/>
      <c r="F169" s="4"/>
      <c r="G169" s="4"/>
      <c r="H169" s="4"/>
      <c r="I169" s="4"/>
      <c r="J169" s="4"/>
      <c r="K169" s="4"/>
    </row>
    <row r="170" spans="1:11">
      <c r="A170" s="4"/>
      <c r="B170" s="133"/>
      <c r="C170" s="4"/>
      <c r="D170" s="4"/>
      <c r="E170" s="143"/>
      <c r="F170" s="4"/>
      <c r="G170" s="4"/>
      <c r="H170" s="4"/>
      <c r="I170" s="4"/>
      <c r="J170" s="4"/>
      <c r="K170" s="4"/>
    </row>
    <row r="171" spans="1:11">
      <c r="A171" s="4"/>
      <c r="B171" s="133"/>
      <c r="C171" s="4"/>
      <c r="D171" s="4"/>
      <c r="E171" s="143"/>
      <c r="F171" s="4"/>
      <c r="G171" s="4"/>
      <c r="H171" s="4"/>
      <c r="I171" s="4"/>
      <c r="J171" s="4"/>
      <c r="K171" s="4"/>
    </row>
    <row r="172" spans="1:11">
      <c r="A172" s="4"/>
      <c r="B172" s="133"/>
      <c r="C172" s="4"/>
      <c r="D172" s="4"/>
      <c r="E172" s="143"/>
      <c r="F172" s="4"/>
      <c r="G172" s="4"/>
      <c r="H172" s="4"/>
      <c r="I172" s="4"/>
      <c r="J172" s="4"/>
      <c r="K172" s="4"/>
    </row>
    <row r="173" spans="1:11">
      <c r="A173" s="4"/>
      <c r="B173" s="133"/>
      <c r="C173" s="4"/>
      <c r="D173" s="4"/>
      <c r="E173" s="143"/>
      <c r="F173" s="4"/>
      <c r="G173" s="4"/>
      <c r="H173" s="4"/>
      <c r="I173" s="4"/>
      <c r="J173" s="4"/>
      <c r="K173" s="4"/>
    </row>
    <row r="174" spans="1:11">
      <c r="A174" s="4"/>
      <c r="B174" s="133"/>
      <c r="C174" s="4"/>
      <c r="D174" s="4"/>
      <c r="E174" s="143"/>
      <c r="F174" s="4"/>
      <c r="G174" s="4"/>
      <c r="H174" s="4"/>
      <c r="I174" s="4"/>
      <c r="J174" s="4"/>
      <c r="K174" s="4"/>
    </row>
    <row r="175" spans="1:11">
      <c r="A175" s="4"/>
      <c r="B175" s="133"/>
      <c r="C175" s="4"/>
      <c r="D175" s="4"/>
      <c r="E175" s="143"/>
      <c r="F175" s="4"/>
      <c r="G175" s="4"/>
      <c r="H175" s="4"/>
      <c r="I175" s="4"/>
      <c r="J175" s="4"/>
      <c r="K175" s="4"/>
    </row>
    <row r="176" spans="1:11">
      <c r="A176" s="4"/>
      <c r="B176" s="133"/>
      <c r="C176" s="4"/>
      <c r="D176" s="4"/>
      <c r="E176" s="143"/>
      <c r="F176" s="4"/>
      <c r="G176" s="4"/>
      <c r="H176" s="4"/>
      <c r="I176" s="4"/>
      <c r="J176" s="4"/>
      <c r="K176" s="4"/>
    </row>
    <row r="177" spans="1:11">
      <c r="A177" s="4"/>
      <c r="B177" s="133"/>
      <c r="C177" s="4"/>
      <c r="D177" s="4"/>
      <c r="E177" s="143"/>
      <c r="F177" s="4"/>
      <c r="G177" s="4"/>
      <c r="H177" s="4"/>
      <c r="I177" s="4"/>
      <c r="J177" s="4"/>
      <c r="K177" s="4"/>
    </row>
    <row r="178" spans="1:11">
      <c r="A178" s="4"/>
      <c r="B178" s="133"/>
      <c r="C178" s="4"/>
      <c r="D178" s="4"/>
      <c r="E178" s="143"/>
      <c r="F178" s="4"/>
      <c r="G178" s="4"/>
      <c r="H178" s="4"/>
      <c r="I178" s="4"/>
      <c r="J178" s="4"/>
      <c r="K178" s="4"/>
    </row>
    <row r="179" spans="1:11">
      <c r="A179" s="4"/>
      <c r="B179" s="133"/>
      <c r="C179" s="4"/>
      <c r="D179" s="4"/>
      <c r="E179" s="143"/>
      <c r="F179" s="4"/>
      <c r="G179" s="4"/>
      <c r="H179" s="4"/>
      <c r="I179" s="4"/>
      <c r="J179" s="4"/>
      <c r="K179" s="4"/>
    </row>
    <row r="180" spans="1:11">
      <c r="A180" s="4"/>
      <c r="B180" s="133"/>
      <c r="C180" s="4"/>
      <c r="D180" s="4"/>
      <c r="E180" s="143"/>
      <c r="F180" s="4"/>
      <c r="G180" s="4"/>
      <c r="H180" s="4"/>
      <c r="I180" s="4"/>
      <c r="J180" s="4"/>
      <c r="K180" s="4"/>
    </row>
    <row r="181" spans="1:11">
      <c r="A181" s="4"/>
      <c r="B181" s="133"/>
      <c r="C181" s="4"/>
      <c r="D181" s="4"/>
      <c r="E181" s="143"/>
      <c r="F181" s="4"/>
      <c r="G181" s="4"/>
      <c r="H181" s="4"/>
      <c r="I181" s="4"/>
      <c r="J181" s="4"/>
      <c r="K181" s="4"/>
    </row>
    <row r="182" spans="1:11">
      <c r="A182" s="4"/>
      <c r="B182" s="133"/>
      <c r="C182" s="4"/>
      <c r="D182" s="4"/>
      <c r="E182" s="143"/>
      <c r="F182" s="4"/>
      <c r="G182" s="4"/>
      <c r="H182" s="4"/>
      <c r="I182" s="4"/>
      <c r="J182" s="4"/>
      <c r="K182" s="4"/>
    </row>
    <row r="183" spans="1:11">
      <c r="A183" s="4"/>
      <c r="B183" s="133"/>
      <c r="C183" s="4"/>
      <c r="D183" s="4"/>
      <c r="E183" s="143"/>
      <c r="F183" s="4"/>
      <c r="G183" s="4"/>
      <c r="H183" s="4"/>
      <c r="I183" s="4"/>
      <c r="J183" s="4"/>
      <c r="K183" s="4"/>
    </row>
    <row r="184" spans="1:11">
      <c r="A184" s="4"/>
      <c r="B184" s="133"/>
      <c r="C184" s="4"/>
      <c r="D184" s="4"/>
      <c r="E184" s="143"/>
      <c r="F184" s="4"/>
      <c r="G184" s="4"/>
      <c r="H184" s="4"/>
      <c r="I184" s="4"/>
      <c r="J184" s="4"/>
      <c r="K184" s="4"/>
    </row>
    <row r="185" spans="1:11">
      <c r="A185" s="4"/>
      <c r="B185" s="133"/>
      <c r="C185" s="4"/>
      <c r="D185" s="4"/>
      <c r="E185" s="143"/>
      <c r="F185" s="4"/>
      <c r="G185" s="4"/>
      <c r="H185" s="4"/>
      <c r="I185" s="4"/>
      <c r="J185" s="4"/>
      <c r="K185" s="4"/>
    </row>
    <row r="186" spans="1:11">
      <c r="A186" s="4"/>
      <c r="B186" s="133"/>
      <c r="C186" s="4"/>
      <c r="D186" s="4"/>
      <c r="E186" s="143"/>
      <c r="F186" s="4"/>
      <c r="G186" s="4"/>
      <c r="H186" s="4"/>
      <c r="I186" s="4"/>
      <c r="J186" s="4"/>
      <c r="K186" s="4"/>
    </row>
    <row r="187" spans="1:11">
      <c r="A187" s="4"/>
      <c r="B187" s="133"/>
      <c r="C187" s="4"/>
      <c r="D187" s="4"/>
      <c r="E187" s="143"/>
      <c r="F187" s="4"/>
      <c r="G187" s="4"/>
      <c r="H187" s="4"/>
      <c r="I187" s="4"/>
      <c r="J187" s="4"/>
      <c r="K187" s="4"/>
    </row>
    <row r="188" spans="1:11">
      <c r="A188" s="4"/>
      <c r="B188" s="133"/>
      <c r="C188" s="4"/>
      <c r="D188" s="4"/>
      <c r="E188" s="143"/>
      <c r="F188" s="4"/>
      <c r="G188" s="4"/>
      <c r="H188" s="4"/>
      <c r="I188" s="4"/>
      <c r="J188" s="4"/>
      <c r="K188" s="4"/>
    </row>
    <row r="189" spans="1:11">
      <c r="A189" s="4"/>
      <c r="B189" s="133"/>
      <c r="C189" s="4"/>
      <c r="D189" s="4"/>
      <c r="E189" s="143"/>
      <c r="F189" s="4"/>
      <c r="G189" s="4"/>
      <c r="H189" s="4"/>
      <c r="I189" s="4"/>
      <c r="J189" s="4"/>
      <c r="K189" s="4"/>
    </row>
    <row r="190" spans="1:11">
      <c r="A190" s="4"/>
      <c r="B190" s="133"/>
      <c r="C190" s="4"/>
      <c r="D190" s="4"/>
      <c r="E190" s="143"/>
      <c r="F190" s="4"/>
      <c r="G190" s="4"/>
      <c r="H190" s="4"/>
      <c r="I190" s="4"/>
      <c r="J190" s="4"/>
      <c r="K190" s="4"/>
    </row>
    <row r="191" spans="1:11">
      <c r="A191" s="4"/>
      <c r="B191" s="133"/>
      <c r="C191" s="4"/>
      <c r="D191" s="4"/>
      <c r="E191" s="143"/>
      <c r="F191" s="4"/>
      <c r="G191" s="4"/>
      <c r="H191" s="4"/>
      <c r="I191" s="4"/>
      <c r="J191" s="4"/>
      <c r="K191" s="4"/>
    </row>
    <row r="192" spans="1:11">
      <c r="A192" s="4"/>
      <c r="B192" s="133"/>
      <c r="C192" s="4"/>
      <c r="D192" s="4"/>
      <c r="E192" s="143"/>
      <c r="F192" s="4"/>
      <c r="G192" s="4"/>
      <c r="H192" s="4"/>
      <c r="I192" s="4"/>
      <c r="J192" s="4"/>
      <c r="K192" s="4"/>
    </row>
    <row r="193" spans="1:11">
      <c r="A193" s="4"/>
      <c r="B193" s="133"/>
      <c r="C193" s="4"/>
      <c r="D193" s="4"/>
      <c r="E193" s="143"/>
      <c r="F193" s="4"/>
      <c r="G193" s="4"/>
      <c r="H193" s="4"/>
      <c r="I193" s="4"/>
      <c r="J193" s="4"/>
      <c r="K193" s="4"/>
    </row>
    <row r="194" spans="1:11">
      <c r="A194" s="4"/>
      <c r="B194" s="133"/>
      <c r="C194" s="4"/>
      <c r="D194" s="4"/>
      <c r="E194" s="143"/>
      <c r="F194" s="4"/>
      <c r="G194" s="4"/>
      <c r="H194" s="4"/>
      <c r="I194" s="4"/>
      <c r="J194" s="4"/>
      <c r="K194" s="4"/>
    </row>
    <row r="195" spans="1:11">
      <c r="A195" s="4"/>
      <c r="B195" s="133"/>
      <c r="C195" s="4"/>
      <c r="D195" s="4"/>
      <c r="E195" s="143"/>
      <c r="F195" s="4"/>
      <c r="G195" s="4"/>
      <c r="H195" s="4"/>
      <c r="I195" s="4"/>
      <c r="J195" s="4"/>
      <c r="K195" s="4"/>
    </row>
    <row r="196" spans="1:11">
      <c r="A196" s="4"/>
      <c r="B196" s="133"/>
      <c r="C196" s="4"/>
      <c r="D196" s="4"/>
      <c r="E196" s="143"/>
      <c r="F196" s="4"/>
      <c r="G196" s="4"/>
      <c r="H196" s="4"/>
      <c r="I196" s="4"/>
      <c r="J196" s="4"/>
      <c r="K196" s="4"/>
    </row>
    <row r="197" spans="1:11">
      <c r="A197" s="4"/>
      <c r="B197" s="133"/>
      <c r="C197" s="4"/>
      <c r="D197" s="4"/>
      <c r="E197" s="143"/>
      <c r="F197" s="4"/>
      <c r="G197" s="4"/>
      <c r="H197" s="4"/>
      <c r="I197" s="4"/>
      <c r="J197" s="4"/>
      <c r="K197" s="4"/>
    </row>
    <row r="198" spans="1:11">
      <c r="A198" s="4"/>
      <c r="B198" s="133"/>
      <c r="C198" s="4"/>
      <c r="D198" s="4"/>
      <c r="E198" s="143"/>
      <c r="F198" s="4"/>
      <c r="G198" s="4"/>
      <c r="H198" s="4"/>
      <c r="I198" s="4"/>
      <c r="J198" s="4"/>
      <c r="K198" s="4"/>
    </row>
    <row r="199" spans="1:11">
      <c r="A199" s="4"/>
      <c r="B199" s="133"/>
      <c r="C199" s="4"/>
      <c r="D199" s="4"/>
      <c r="E199" s="143"/>
      <c r="F199" s="4"/>
      <c r="G199" s="4"/>
      <c r="H199" s="4"/>
      <c r="I199" s="4"/>
      <c r="J199" s="4"/>
      <c r="K199" s="4"/>
    </row>
    <row r="200" spans="1:11">
      <c r="A200" s="4"/>
      <c r="B200" s="133"/>
      <c r="C200" s="4"/>
      <c r="D200" s="4"/>
      <c r="E200" s="143"/>
      <c r="F200" s="4"/>
      <c r="G200" s="4"/>
      <c r="H200" s="4"/>
      <c r="I200" s="4"/>
      <c r="J200" s="4"/>
      <c r="K200" s="4"/>
    </row>
    <row r="201" spans="1:11">
      <c r="A201" s="4"/>
      <c r="B201" s="133"/>
      <c r="C201" s="4"/>
      <c r="D201" s="4"/>
      <c r="E201" s="143"/>
      <c r="F201" s="4"/>
      <c r="G201" s="4"/>
      <c r="H201" s="4"/>
      <c r="I201" s="4"/>
      <c r="J201" s="4"/>
      <c r="K201" s="4"/>
    </row>
    <row r="202" spans="1:11">
      <c r="A202" s="4"/>
      <c r="B202" s="133"/>
      <c r="C202" s="4"/>
      <c r="D202" s="4"/>
      <c r="E202" s="143"/>
      <c r="F202" s="4"/>
      <c r="G202" s="4"/>
      <c r="H202" s="4"/>
      <c r="I202" s="4"/>
      <c r="J202" s="4"/>
      <c r="K202" s="4"/>
    </row>
    <row r="203" spans="1:11">
      <c r="A203" s="4"/>
      <c r="B203" s="133"/>
      <c r="C203" s="4"/>
      <c r="D203" s="4"/>
      <c r="E203" s="143"/>
      <c r="F203" s="4"/>
      <c r="G203" s="4"/>
      <c r="H203" s="4"/>
      <c r="I203" s="4"/>
      <c r="J203" s="4"/>
      <c r="K203" s="4"/>
    </row>
    <row r="204" spans="1:11">
      <c r="A204" s="4"/>
      <c r="B204" s="133"/>
      <c r="C204" s="4"/>
      <c r="D204" s="4"/>
      <c r="E204" s="143"/>
      <c r="F204" s="4"/>
      <c r="G204" s="4"/>
      <c r="H204" s="4"/>
      <c r="I204" s="4"/>
      <c r="J204" s="4"/>
      <c r="K204" s="4"/>
    </row>
    <row r="205" spans="1:11">
      <c r="A205" s="4"/>
      <c r="B205" s="133"/>
      <c r="C205" s="4"/>
      <c r="D205" s="4"/>
      <c r="E205" s="143"/>
      <c r="F205" s="4"/>
      <c r="G205" s="4"/>
      <c r="H205" s="4"/>
      <c r="I205" s="4"/>
      <c r="J205" s="4"/>
      <c r="K205" s="4"/>
    </row>
    <row r="206" spans="1:11">
      <c r="A206" s="4"/>
      <c r="B206" s="133"/>
      <c r="C206" s="4"/>
      <c r="D206" s="4"/>
      <c r="E206" s="143"/>
      <c r="F206" s="4"/>
      <c r="G206" s="4"/>
      <c r="H206" s="4"/>
      <c r="I206" s="4"/>
      <c r="J206" s="4"/>
      <c r="K206" s="4"/>
    </row>
    <row r="207" spans="1:11">
      <c r="A207" s="4"/>
      <c r="B207" s="133"/>
      <c r="C207" s="4"/>
      <c r="D207" s="4"/>
      <c r="E207" s="143"/>
      <c r="F207" s="4"/>
      <c r="G207" s="4"/>
      <c r="H207" s="4"/>
      <c r="I207" s="4"/>
      <c r="J207" s="4"/>
      <c r="K207" s="4"/>
    </row>
    <row r="208" spans="1:11">
      <c r="A208" s="4"/>
      <c r="B208" s="133"/>
      <c r="C208" s="4"/>
      <c r="D208" s="4"/>
      <c r="E208" s="143"/>
      <c r="F208" s="4"/>
      <c r="G208" s="4"/>
      <c r="H208" s="4"/>
      <c r="I208" s="4"/>
      <c r="J208" s="4"/>
      <c r="K208" s="4"/>
    </row>
    <row r="209" spans="1:11">
      <c r="A209" s="4"/>
      <c r="B209" s="133"/>
      <c r="C209" s="4"/>
      <c r="D209" s="4"/>
      <c r="E209" s="143"/>
      <c r="F209" s="4"/>
      <c r="G209" s="4"/>
      <c r="H209" s="4"/>
      <c r="I209" s="4"/>
      <c r="J209" s="4"/>
      <c r="K209" s="4"/>
    </row>
    <row r="210" spans="1:11">
      <c r="A210" s="4"/>
      <c r="B210" s="133"/>
      <c r="C210" s="4"/>
      <c r="D210" s="4"/>
      <c r="E210" s="143"/>
      <c r="F210" s="4"/>
      <c r="G210" s="4"/>
      <c r="H210" s="4"/>
      <c r="I210" s="4"/>
      <c r="J210" s="4"/>
      <c r="K210" s="4"/>
    </row>
    <row r="211" spans="1:11">
      <c r="A211" s="4"/>
      <c r="B211" s="133"/>
      <c r="C211" s="4"/>
      <c r="D211" s="4"/>
      <c r="E211" s="143"/>
      <c r="F211" s="4"/>
      <c r="G211" s="4"/>
      <c r="H211" s="4"/>
      <c r="I211" s="4"/>
      <c r="J211" s="4"/>
      <c r="K211" s="4"/>
    </row>
    <row r="212" spans="1:11">
      <c r="A212" s="4"/>
      <c r="B212" s="133"/>
      <c r="C212" s="4"/>
      <c r="D212" s="4"/>
      <c r="E212" s="143"/>
      <c r="F212" s="4"/>
      <c r="G212" s="4"/>
      <c r="H212" s="4"/>
      <c r="I212" s="4"/>
      <c r="J212" s="4"/>
      <c r="K212" s="4"/>
    </row>
    <row r="213" spans="1:11">
      <c r="A213" s="4"/>
      <c r="B213" s="133"/>
      <c r="C213" s="4"/>
      <c r="D213" s="4"/>
      <c r="E213" s="143"/>
      <c r="F213" s="4"/>
      <c r="G213" s="4"/>
      <c r="H213" s="4"/>
      <c r="I213" s="4"/>
      <c r="J213" s="4"/>
      <c r="K213" s="4"/>
    </row>
    <row r="214" spans="1:11">
      <c r="A214" s="4"/>
      <c r="B214" s="133"/>
      <c r="C214" s="4"/>
      <c r="D214" s="4"/>
      <c r="E214" s="143"/>
      <c r="F214" s="4"/>
      <c r="G214" s="4"/>
      <c r="H214" s="4"/>
      <c r="I214" s="4"/>
      <c r="J214" s="4"/>
      <c r="K214" s="4"/>
    </row>
    <row r="215" spans="1:11">
      <c r="A215" s="4"/>
      <c r="B215" s="133"/>
      <c r="C215" s="4"/>
      <c r="D215" s="4"/>
      <c r="E215" s="143"/>
      <c r="F215" s="4"/>
      <c r="G215" s="4"/>
      <c r="H215" s="4"/>
      <c r="I215" s="4"/>
      <c r="J215" s="4"/>
      <c r="K215" s="4"/>
    </row>
    <row r="216" spans="1:11">
      <c r="A216" s="4"/>
      <c r="B216" s="133"/>
      <c r="C216" s="4"/>
      <c r="D216" s="4"/>
      <c r="E216" s="143"/>
      <c r="F216" s="4"/>
      <c r="G216" s="4"/>
      <c r="H216" s="4"/>
      <c r="I216" s="4"/>
      <c r="J216" s="4"/>
      <c r="K216" s="4"/>
    </row>
    <row r="217" spans="1:11">
      <c r="A217" s="4"/>
      <c r="B217" s="133"/>
      <c r="C217" s="4"/>
      <c r="D217" s="4"/>
      <c r="E217" s="143"/>
      <c r="F217" s="4"/>
      <c r="G217" s="4"/>
      <c r="H217" s="4"/>
      <c r="I217" s="4"/>
      <c r="J217" s="4"/>
      <c r="K217" s="4"/>
    </row>
    <row r="218" spans="1:11">
      <c r="A218" s="4"/>
      <c r="B218" s="133"/>
      <c r="C218" s="4"/>
      <c r="D218" s="4"/>
      <c r="E218" s="143"/>
      <c r="F218" s="4"/>
      <c r="G218" s="4"/>
      <c r="H218" s="4"/>
      <c r="I218" s="4"/>
      <c r="J218" s="4"/>
      <c r="K218" s="4"/>
    </row>
    <row r="219" spans="1:11">
      <c r="A219" s="4"/>
      <c r="B219" s="133"/>
      <c r="C219" s="4"/>
      <c r="D219" s="4"/>
      <c r="E219" s="143"/>
      <c r="F219" s="4"/>
      <c r="G219" s="4"/>
      <c r="H219" s="4"/>
      <c r="I219" s="4"/>
      <c r="J219" s="4"/>
      <c r="K219" s="4"/>
    </row>
    <row r="220" spans="1:11">
      <c r="A220" s="4"/>
      <c r="B220" s="133"/>
      <c r="C220" s="4"/>
      <c r="D220" s="4"/>
      <c r="E220" s="143"/>
      <c r="F220" s="4"/>
      <c r="G220" s="4"/>
      <c r="H220" s="4"/>
      <c r="I220" s="4"/>
      <c r="J220" s="4"/>
      <c r="K220" s="4"/>
    </row>
    <row r="221" spans="1:11">
      <c r="A221" s="4"/>
      <c r="B221" s="133"/>
      <c r="C221" s="4"/>
      <c r="D221" s="4"/>
      <c r="E221" s="143"/>
      <c r="F221" s="4"/>
      <c r="G221" s="4"/>
      <c r="H221" s="4"/>
      <c r="I221" s="4"/>
      <c r="J221" s="4"/>
      <c r="K221" s="4"/>
    </row>
    <row r="222" spans="1:11">
      <c r="A222" s="4"/>
      <c r="B222" s="133"/>
      <c r="C222" s="4"/>
      <c r="D222" s="4"/>
      <c r="E222" s="143"/>
      <c r="F222" s="4"/>
      <c r="G222" s="4"/>
      <c r="H222" s="4"/>
      <c r="I222" s="4"/>
      <c r="J222" s="4"/>
      <c r="K222" s="4"/>
    </row>
    <row r="223" spans="1:11">
      <c r="A223" s="4"/>
      <c r="B223" s="133"/>
      <c r="C223" s="4"/>
      <c r="D223" s="4"/>
      <c r="E223" s="143"/>
      <c r="F223" s="4"/>
      <c r="G223" s="4"/>
      <c r="H223" s="4"/>
      <c r="I223" s="4"/>
      <c r="J223" s="4"/>
      <c r="K223" s="4"/>
    </row>
    <row r="224" spans="1:11">
      <c r="A224" s="4"/>
      <c r="B224" s="133"/>
      <c r="C224" s="4"/>
      <c r="D224" s="4"/>
      <c r="E224" s="143"/>
      <c r="F224" s="4"/>
      <c r="G224" s="4"/>
      <c r="H224" s="4"/>
      <c r="I224" s="4"/>
      <c r="J224" s="4"/>
      <c r="K224" s="4"/>
    </row>
    <row r="225" spans="1:11">
      <c r="A225" s="4"/>
      <c r="B225" s="133"/>
      <c r="C225" s="4"/>
      <c r="D225" s="4"/>
      <c r="E225" s="143"/>
      <c r="F225" s="4"/>
      <c r="G225" s="4"/>
      <c r="H225" s="4"/>
      <c r="I225" s="4"/>
      <c r="J225" s="4"/>
      <c r="K225" s="4"/>
    </row>
    <row r="226" spans="1:11">
      <c r="A226" s="4"/>
      <c r="B226" s="133"/>
      <c r="C226" s="4"/>
      <c r="D226" s="4"/>
      <c r="E226" s="143"/>
      <c r="F226" s="4"/>
      <c r="G226" s="4"/>
      <c r="H226" s="4"/>
      <c r="I226" s="4"/>
      <c r="J226" s="4"/>
      <c r="K226" s="4"/>
    </row>
    <row r="227" spans="1:11">
      <c r="A227" s="4"/>
      <c r="B227" s="133"/>
      <c r="C227" s="4"/>
      <c r="D227" s="4"/>
      <c r="E227" s="143"/>
      <c r="F227" s="4"/>
      <c r="G227" s="4"/>
      <c r="H227" s="4"/>
      <c r="I227" s="4"/>
      <c r="J227" s="4"/>
      <c r="K227" s="4"/>
    </row>
    <row r="228" spans="1:11">
      <c r="A228" s="4"/>
      <c r="B228" s="133"/>
      <c r="C228" s="4"/>
      <c r="D228" s="4"/>
      <c r="E228" s="143"/>
      <c r="F228" s="4"/>
      <c r="G228" s="4"/>
      <c r="H228" s="4"/>
      <c r="I228" s="4"/>
      <c r="J228" s="4"/>
      <c r="K228" s="4"/>
    </row>
    <row r="229" spans="1:11">
      <c r="A229" s="4"/>
      <c r="B229" s="133"/>
      <c r="C229" s="4"/>
      <c r="D229" s="4"/>
      <c r="E229" s="143"/>
      <c r="F229" s="4"/>
      <c r="G229" s="4"/>
      <c r="H229" s="4"/>
      <c r="I229" s="4"/>
      <c r="J229" s="4"/>
      <c r="K229" s="4"/>
    </row>
    <row r="230" spans="1:11">
      <c r="A230" s="4"/>
      <c r="B230" s="133"/>
      <c r="C230" s="4"/>
      <c r="D230" s="4"/>
      <c r="E230" s="143"/>
      <c r="F230" s="4"/>
      <c r="G230" s="4"/>
      <c r="H230" s="4"/>
      <c r="I230" s="4"/>
      <c r="J230" s="4"/>
      <c r="K230" s="4"/>
    </row>
    <row r="231" spans="1:11">
      <c r="A231" s="4"/>
      <c r="B231" s="133"/>
      <c r="C231" s="4"/>
      <c r="D231" s="4"/>
      <c r="E231" s="143"/>
      <c r="F231" s="4"/>
      <c r="G231" s="4"/>
      <c r="H231" s="4"/>
      <c r="I231" s="4"/>
      <c r="J231" s="4"/>
      <c r="K231" s="4"/>
    </row>
    <row r="232" spans="1:11">
      <c r="A232" s="4"/>
      <c r="B232" s="133"/>
      <c r="C232" s="4"/>
      <c r="D232" s="4"/>
      <c r="E232" s="143"/>
      <c r="F232" s="4"/>
      <c r="G232" s="4"/>
      <c r="H232" s="4"/>
      <c r="I232" s="4"/>
      <c r="J232" s="4"/>
      <c r="K232" s="4"/>
    </row>
    <row r="233" spans="1:11">
      <c r="A233" s="4"/>
      <c r="B233" s="133"/>
      <c r="C233" s="4"/>
      <c r="D233" s="4"/>
      <c r="E233" s="143"/>
      <c r="F233" s="4"/>
      <c r="G233" s="4"/>
      <c r="H233" s="4"/>
      <c r="I233" s="4"/>
      <c r="J233" s="4"/>
      <c r="K233" s="4"/>
    </row>
    <row r="234" spans="1:11">
      <c r="A234" s="4"/>
      <c r="B234" s="133"/>
      <c r="C234" s="4"/>
      <c r="D234" s="4"/>
      <c r="E234" s="143"/>
      <c r="F234" s="4"/>
      <c r="G234" s="4"/>
      <c r="H234" s="4"/>
      <c r="I234" s="4"/>
      <c r="J234" s="4"/>
      <c r="K234" s="4"/>
    </row>
    <row r="235" spans="1:11">
      <c r="A235" s="4"/>
      <c r="B235" s="133"/>
      <c r="C235" s="4"/>
      <c r="D235" s="4"/>
      <c r="E235" s="143"/>
      <c r="F235" s="4"/>
      <c r="G235" s="4"/>
      <c r="H235" s="4"/>
      <c r="I235" s="4"/>
      <c r="J235" s="4"/>
      <c r="K235" s="4"/>
    </row>
    <row r="236" spans="1:11">
      <c r="A236" s="4"/>
      <c r="B236" s="133"/>
      <c r="C236" s="4"/>
      <c r="D236" s="4"/>
      <c r="E236" s="143"/>
      <c r="F236" s="4"/>
      <c r="G236" s="4"/>
      <c r="H236" s="4"/>
      <c r="I236" s="4"/>
      <c r="J236" s="4"/>
      <c r="K236" s="4"/>
    </row>
    <row r="237" spans="1:11">
      <c r="A237" s="4"/>
      <c r="B237" s="133"/>
      <c r="C237" s="4"/>
      <c r="D237" s="4"/>
      <c r="E237" s="143"/>
      <c r="F237" s="4"/>
      <c r="G237" s="4"/>
      <c r="H237" s="4"/>
      <c r="I237" s="4"/>
      <c r="J237" s="4"/>
      <c r="K237" s="4"/>
    </row>
    <row r="238" spans="1:11">
      <c r="A238" s="4"/>
      <c r="B238" s="133"/>
      <c r="C238" s="4"/>
      <c r="D238" s="4"/>
      <c r="E238" s="143"/>
      <c r="F238" s="4"/>
      <c r="G238" s="4"/>
      <c r="H238" s="4"/>
      <c r="I238" s="4"/>
      <c r="J238" s="4"/>
      <c r="K238" s="4"/>
    </row>
    <row r="239" spans="1:11">
      <c r="A239" s="4"/>
      <c r="B239" s="133"/>
      <c r="C239" s="4"/>
      <c r="D239" s="4"/>
      <c r="E239" s="143"/>
      <c r="F239" s="4"/>
      <c r="G239" s="4"/>
      <c r="H239" s="4"/>
      <c r="I239" s="4"/>
      <c r="J239" s="4"/>
      <c r="K239" s="4"/>
    </row>
    <row r="240" spans="1:11">
      <c r="A240" s="4"/>
      <c r="B240" s="133"/>
      <c r="C240" s="4"/>
      <c r="D240" s="4"/>
      <c r="E240" s="143"/>
      <c r="F240" s="4"/>
      <c r="G240" s="4"/>
      <c r="H240" s="4"/>
      <c r="I240" s="4"/>
      <c r="J240" s="4"/>
      <c r="K240" s="4"/>
    </row>
    <row r="241" spans="1:11">
      <c r="A241" s="4"/>
      <c r="B241" s="133"/>
      <c r="C241" s="4"/>
      <c r="D241" s="4"/>
      <c r="E241" s="143"/>
      <c r="F241" s="4"/>
      <c r="G241" s="4"/>
      <c r="H241" s="4"/>
      <c r="I241" s="4"/>
      <c r="J241" s="4"/>
      <c r="K241" s="4"/>
    </row>
    <row r="242" spans="1:11">
      <c r="A242" s="4"/>
      <c r="B242" s="133"/>
      <c r="C242" s="4"/>
      <c r="D242" s="4"/>
      <c r="E242" s="143"/>
      <c r="F242" s="4"/>
      <c r="G242" s="4"/>
      <c r="H242" s="4"/>
      <c r="I242" s="4"/>
      <c r="J242" s="4"/>
      <c r="K242" s="4"/>
    </row>
    <row r="243" spans="1:11">
      <c r="A243" s="4"/>
      <c r="B243" s="133"/>
      <c r="C243" s="4"/>
      <c r="D243" s="4"/>
      <c r="E243" s="143"/>
      <c r="F243" s="4"/>
      <c r="G243" s="4"/>
      <c r="H243" s="4"/>
      <c r="I243" s="4"/>
      <c r="J243" s="4"/>
      <c r="K243" s="4"/>
    </row>
    <row r="244" spans="1:11">
      <c r="A244" s="4"/>
      <c r="B244" s="133"/>
      <c r="C244" s="4"/>
      <c r="D244" s="4"/>
      <c r="E244" s="143"/>
      <c r="F244" s="4"/>
      <c r="G244" s="4"/>
      <c r="H244" s="4"/>
      <c r="I244" s="4"/>
      <c r="J244" s="4"/>
      <c r="K244" s="4"/>
    </row>
    <row r="245" spans="1:11">
      <c r="A245" s="4"/>
      <c r="B245" s="133"/>
      <c r="C245" s="4"/>
      <c r="D245" s="4"/>
      <c r="E245" s="143"/>
      <c r="F245" s="4"/>
      <c r="G245" s="4"/>
      <c r="H245" s="4"/>
      <c r="I245" s="4"/>
      <c r="J245" s="4"/>
      <c r="K245" s="4"/>
    </row>
    <row r="246" spans="1:11">
      <c r="A246" s="4"/>
      <c r="B246" s="133"/>
      <c r="C246" s="4"/>
      <c r="D246" s="4"/>
      <c r="E246" s="143"/>
      <c r="F246" s="4"/>
      <c r="G246" s="4"/>
      <c r="H246" s="4"/>
      <c r="I246" s="4"/>
      <c r="J246" s="4"/>
      <c r="K246" s="4"/>
    </row>
    <row r="247" spans="1:11">
      <c r="A247" s="4"/>
      <c r="B247" s="133"/>
      <c r="C247" s="4"/>
      <c r="D247" s="4"/>
      <c r="E247" s="143"/>
      <c r="F247" s="4"/>
      <c r="G247" s="4"/>
      <c r="H247" s="4"/>
      <c r="I247" s="4"/>
      <c r="J247" s="4"/>
      <c r="K247" s="4"/>
    </row>
    <row r="248" spans="1:11">
      <c r="A248" s="4"/>
      <c r="B248" s="133"/>
      <c r="C248" s="4"/>
      <c r="D248" s="4"/>
      <c r="E248" s="143"/>
      <c r="F248" s="4"/>
      <c r="G248" s="4"/>
      <c r="H248" s="4"/>
      <c r="I248" s="4"/>
      <c r="J248" s="4"/>
      <c r="K248" s="4"/>
    </row>
    <row r="249" spans="1:11">
      <c r="A249" s="4"/>
      <c r="B249" s="133"/>
      <c r="C249" s="4"/>
      <c r="D249" s="4"/>
      <c r="E249" s="143"/>
      <c r="F249" s="4"/>
      <c r="G249" s="4"/>
      <c r="H249" s="4"/>
      <c r="I249" s="4"/>
      <c r="J249" s="4"/>
      <c r="K249" s="4"/>
    </row>
    <row r="250" spans="1:11">
      <c r="A250" s="4"/>
      <c r="B250" s="133"/>
      <c r="C250" s="4"/>
      <c r="D250" s="4"/>
      <c r="E250" s="143"/>
      <c r="F250" s="4"/>
      <c r="G250" s="4"/>
      <c r="H250" s="4"/>
      <c r="I250" s="4"/>
      <c r="J250" s="4"/>
      <c r="K250" s="4"/>
    </row>
    <row r="251" spans="1:11">
      <c r="A251" s="4"/>
      <c r="B251" s="133"/>
      <c r="C251" s="4"/>
      <c r="D251" s="4"/>
      <c r="E251" s="143"/>
      <c r="F251" s="4"/>
      <c r="G251" s="4"/>
      <c r="H251" s="4"/>
      <c r="I251" s="4"/>
      <c r="J251" s="4"/>
      <c r="K251" s="4"/>
    </row>
    <row r="252" spans="1:11">
      <c r="A252" s="4"/>
      <c r="B252" s="133"/>
      <c r="C252" s="4"/>
      <c r="D252" s="4"/>
      <c r="E252" s="143"/>
      <c r="F252" s="4"/>
      <c r="G252" s="4"/>
      <c r="H252" s="4"/>
      <c r="I252" s="4"/>
      <c r="J252" s="4"/>
      <c r="K252" s="4"/>
    </row>
    <row r="253" spans="1:11">
      <c r="A253" s="4"/>
      <c r="B253" s="133"/>
      <c r="C253" s="4"/>
      <c r="D253" s="4"/>
      <c r="E253" s="143"/>
      <c r="F253" s="4"/>
      <c r="G253" s="4"/>
      <c r="H253" s="4"/>
      <c r="I253" s="4"/>
      <c r="J253" s="4"/>
      <c r="K253" s="4"/>
    </row>
    <row r="254" spans="1:11">
      <c r="A254" s="4"/>
      <c r="B254" s="133"/>
      <c r="C254" s="4"/>
      <c r="D254" s="4"/>
      <c r="E254" s="143"/>
      <c r="F254" s="4"/>
      <c r="G254" s="4"/>
      <c r="H254" s="4"/>
      <c r="I254" s="4"/>
      <c r="J254" s="4"/>
      <c r="K254" s="4"/>
    </row>
    <row r="255" spans="1:11">
      <c r="A255" s="4"/>
      <c r="B255" s="133"/>
      <c r="C255" s="4"/>
      <c r="D255" s="4"/>
      <c r="E255" s="143"/>
      <c r="F255" s="4"/>
      <c r="G255" s="4"/>
      <c r="H255" s="4"/>
      <c r="I255" s="4"/>
      <c r="J255" s="4"/>
      <c r="K255" s="4"/>
    </row>
    <row r="256" spans="1:11">
      <c r="A256" s="4"/>
      <c r="B256" s="133"/>
      <c r="C256" s="4"/>
      <c r="D256" s="4"/>
      <c r="E256" s="143"/>
      <c r="F256" s="4"/>
      <c r="G256" s="4"/>
      <c r="H256" s="4"/>
      <c r="I256" s="4"/>
      <c r="J256" s="4"/>
      <c r="K256" s="4"/>
    </row>
    <row r="257" spans="1:11">
      <c r="A257" s="4"/>
      <c r="B257" s="133"/>
      <c r="C257" s="4"/>
      <c r="D257" s="4"/>
      <c r="E257" s="143"/>
      <c r="F257" s="4"/>
      <c r="G257" s="4"/>
      <c r="H257" s="4"/>
      <c r="I257" s="4"/>
      <c r="J257" s="4"/>
      <c r="K257" s="4"/>
    </row>
    <row r="258" spans="1:11">
      <c r="A258" s="4"/>
      <c r="B258" s="133"/>
      <c r="C258" s="4"/>
      <c r="D258" s="4"/>
      <c r="E258" s="143"/>
      <c r="F258" s="4"/>
      <c r="G258" s="4"/>
      <c r="H258" s="4"/>
      <c r="I258" s="4"/>
      <c r="J258" s="4"/>
      <c r="K258" s="4"/>
    </row>
    <row r="259" spans="1:11">
      <c r="A259" s="4"/>
      <c r="B259" s="133"/>
      <c r="C259" s="4"/>
      <c r="D259" s="4"/>
      <c r="E259" s="143"/>
      <c r="F259" s="4"/>
      <c r="G259" s="4"/>
      <c r="H259" s="4"/>
      <c r="I259" s="4"/>
      <c r="J259" s="4"/>
      <c r="K259" s="4"/>
    </row>
    <row r="260" spans="1:11">
      <c r="A260" s="4"/>
      <c r="B260" s="133"/>
      <c r="C260" s="4"/>
      <c r="D260" s="4"/>
      <c r="E260" s="143"/>
      <c r="F260" s="4"/>
      <c r="G260" s="4"/>
      <c r="H260" s="4"/>
      <c r="I260" s="4"/>
      <c r="J260" s="4"/>
      <c r="K260" s="4"/>
    </row>
    <row r="261" spans="1:11">
      <c r="A261" s="4"/>
      <c r="B261" s="133"/>
      <c r="C261" s="4"/>
      <c r="D261" s="4"/>
      <c r="E261" s="143"/>
      <c r="F261" s="4"/>
      <c r="G261" s="4"/>
      <c r="H261" s="4"/>
      <c r="I261" s="4"/>
      <c r="J261" s="4"/>
      <c r="K261" s="4"/>
    </row>
    <row r="262" spans="1:11">
      <c r="A262" s="4"/>
      <c r="B262" s="133"/>
      <c r="C262" s="4"/>
      <c r="D262" s="4"/>
      <c r="E262" s="143"/>
      <c r="F262" s="4"/>
      <c r="G262" s="4"/>
      <c r="H262" s="4"/>
      <c r="I262" s="4"/>
      <c r="J262" s="4"/>
      <c r="K262" s="4"/>
    </row>
    <row r="263" spans="1:11">
      <c r="A263" s="4"/>
      <c r="B263" s="133"/>
      <c r="C263" s="4"/>
      <c r="D263" s="4"/>
      <c r="E263" s="143"/>
      <c r="F263" s="4"/>
      <c r="G263" s="4"/>
      <c r="H263" s="4"/>
      <c r="I263" s="4"/>
      <c r="J263" s="4"/>
      <c r="K263" s="4"/>
    </row>
    <row r="264" spans="1:11">
      <c r="A264" s="4"/>
      <c r="B264" s="133"/>
      <c r="C264" s="4"/>
      <c r="D264" s="4"/>
      <c r="E264" s="143"/>
      <c r="F264" s="4"/>
      <c r="G264" s="4"/>
      <c r="H264" s="4"/>
      <c r="I264" s="4"/>
      <c r="J264" s="4"/>
      <c r="K264" s="4"/>
    </row>
    <row r="265" spans="1:11">
      <c r="A265" s="4"/>
      <c r="B265" s="133"/>
      <c r="C265" s="4"/>
      <c r="D265" s="4"/>
      <c r="E265" s="143"/>
      <c r="F265" s="4"/>
      <c r="G265" s="4"/>
      <c r="H265" s="4"/>
      <c r="I265" s="4"/>
      <c r="J265" s="4"/>
      <c r="K265" s="4"/>
    </row>
    <row r="266" spans="1:11">
      <c r="A266" s="4"/>
      <c r="B266" s="133"/>
      <c r="C266" s="4"/>
      <c r="D266" s="4"/>
      <c r="E266" s="143"/>
      <c r="F266" s="4"/>
      <c r="G266" s="4"/>
      <c r="H266" s="4"/>
      <c r="I266" s="4"/>
      <c r="J266" s="4"/>
      <c r="K266" s="4"/>
    </row>
    <row r="267" spans="1:11">
      <c r="A267" s="4"/>
      <c r="B267" s="133"/>
      <c r="C267" s="4"/>
      <c r="D267" s="4"/>
      <c r="E267" s="143"/>
      <c r="F267" s="4"/>
      <c r="G267" s="4"/>
      <c r="H267" s="4"/>
      <c r="I267" s="4"/>
      <c r="J267" s="4"/>
      <c r="K267" s="4"/>
    </row>
    <row r="268" spans="1:11">
      <c r="A268" s="4"/>
      <c r="B268" s="133"/>
      <c r="C268" s="4"/>
      <c r="D268" s="4"/>
      <c r="E268" s="143"/>
      <c r="F268" s="4"/>
      <c r="G268" s="4"/>
      <c r="H268" s="4"/>
      <c r="I268" s="4"/>
      <c r="J268" s="4"/>
      <c r="K268" s="4"/>
    </row>
    <row r="269" spans="1:11">
      <c r="A269" s="4"/>
      <c r="B269" s="133"/>
      <c r="C269" s="4"/>
      <c r="D269" s="4"/>
      <c r="E269" s="143"/>
      <c r="F269" s="4"/>
      <c r="G269" s="4"/>
      <c r="H269" s="4"/>
      <c r="I269" s="4"/>
      <c r="J269" s="4"/>
      <c r="K269" s="4"/>
    </row>
    <row r="270" spans="1:11">
      <c r="A270" s="4"/>
      <c r="B270" s="133"/>
      <c r="C270" s="4"/>
      <c r="D270" s="4"/>
      <c r="E270" s="143"/>
      <c r="F270" s="4"/>
      <c r="G270" s="4"/>
      <c r="H270" s="4"/>
      <c r="I270" s="4"/>
      <c r="J270" s="4"/>
      <c r="K270" s="4"/>
    </row>
    <row r="271" spans="1:11">
      <c r="A271" s="4"/>
      <c r="B271" s="133"/>
      <c r="C271" s="4"/>
      <c r="D271" s="4"/>
      <c r="E271" s="143"/>
      <c r="F271" s="4"/>
      <c r="G271" s="4"/>
      <c r="H271" s="4"/>
      <c r="I271" s="4"/>
      <c r="J271" s="4"/>
      <c r="K271" s="4"/>
    </row>
    <row r="272" spans="1:11">
      <c r="A272" s="4"/>
      <c r="B272" s="133"/>
      <c r="C272" s="4"/>
      <c r="D272" s="4"/>
      <c r="E272" s="143"/>
      <c r="F272" s="4"/>
      <c r="G272" s="4"/>
      <c r="H272" s="4"/>
      <c r="I272" s="4"/>
      <c r="J272" s="4"/>
      <c r="K272" s="4"/>
    </row>
    <row r="273" spans="1:11">
      <c r="A273" s="4"/>
      <c r="B273" s="133"/>
      <c r="C273" s="4"/>
      <c r="D273" s="4"/>
      <c r="E273" s="143"/>
      <c r="F273" s="4"/>
      <c r="G273" s="4"/>
      <c r="H273" s="4"/>
      <c r="I273" s="4"/>
      <c r="J273" s="4"/>
      <c r="K273" s="4"/>
    </row>
    <row r="274" spans="1:11">
      <c r="A274" s="4"/>
      <c r="B274" s="133"/>
      <c r="C274" s="4"/>
      <c r="D274" s="4"/>
      <c r="E274" s="143"/>
      <c r="F274" s="4"/>
      <c r="G274" s="4"/>
      <c r="H274" s="4"/>
      <c r="I274" s="4"/>
      <c r="J274" s="4"/>
      <c r="K274" s="4"/>
    </row>
    <row r="275" spans="1:11">
      <c r="A275" s="4"/>
      <c r="B275" s="133"/>
      <c r="C275" s="4"/>
      <c r="D275" s="4"/>
      <c r="E275" s="143"/>
      <c r="F275" s="4"/>
      <c r="G275" s="4"/>
      <c r="H275" s="4"/>
      <c r="I275" s="4"/>
      <c r="J275" s="4"/>
      <c r="K275" s="4"/>
    </row>
    <row r="276" spans="1:11">
      <c r="A276" s="4"/>
      <c r="B276" s="133"/>
      <c r="C276" s="4"/>
      <c r="D276" s="4"/>
      <c r="E276" s="143"/>
      <c r="F276" s="4"/>
      <c r="G276" s="4"/>
      <c r="H276" s="4"/>
      <c r="I276" s="4"/>
      <c r="J276" s="4"/>
      <c r="K276" s="4"/>
    </row>
    <row r="277" spans="1:11">
      <c r="A277" s="4"/>
      <c r="B277" s="133"/>
      <c r="C277" s="4"/>
      <c r="D277" s="4"/>
      <c r="E277" s="143"/>
      <c r="F277" s="4"/>
      <c r="G277" s="4"/>
      <c r="H277" s="4"/>
      <c r="I277" s="4"/>
      <c r="J277" s="4"/>
      <c r="K277" s="4"/>
    </row>
    <row r="278" spans="1:11">
      <c r="A278" s="4"/>
      <c r="B278" s="133"/>
      <c r="C278" s="4"/>
      <c r="D278" s="4"/>
      <c r="E278" s="143"/>
      <c r="F278" s="4"/>
      <c r="G278" s="4"/>
      <c r="H278" s="4"/>
      <c r="I278" s="4"/>
      <c r="J278" s="4"/>
      <c r="K278" s="4"/>
    </row>
    <row r="279" spans="1:11">
      <c r="A279" s="4"/>
      <c r="B279" s="133"/>
      <c r="C279" s="4"/>
      <c r="D279" s="4"/>
      <c r="E279" s="143"/>
      <c r="F279" s="4"/>
      <c r="G279" s="4"/>
      <c r="H279" s="4"/>
      <c r="I279" s="4"/>
      <c r="J279" s="4"/>
      <c r="K279" s="4"/>
    </row>
    <row r="280" spans="1:11">
      <c r="A280" s="4"/>
      <c r="B280" s="133"/>
      <c r="C280" s="4"/>
      <c r="D280" s="4"/>
      <c r="E280" s="143"/>
      <c r="F280" s="4"/>
      <c r="G280" s="4"/>
      <c r="H280" s="4"/>
      <c r="I280" s="4"/>
      <c r="J280" s="4"/>
      <c r="K280" s="4"/>
    </row>
    <row r="281" spans="1:11">
      <c r="A281" s="4"/>
      <c r="B281" s="133"/>
      <c r="C281" s="4"/>
      <c r="D281" s="4"/>
      <c r="E281" s="143"/>
      <c r="F281" s="4"/>
      <c r="G281" s="4"/>
      <c r="H281" s="4"/>
      <c r="I281" s="4"/>
      <c r="J281" s="4"/>
      <c r="K281" s="4"/>
    </row>
    <row r="282" spans="1:11">
      <c r="A282" s="4"/>
      <c r="B282" s="133"/>
      <c r="C282" s="4"/>
      <c r="D282" s="4"/>
      <c r="E282" s="143"/>
      <c r="F282" s="4"/>
      <c r="G282" s="4"/>
      <c r="H282" s="4"/>
      <c r="I282" s="4"/>
      <c r="J282" s="4"/>
      <c r="K282" s="4"/>
    </row>
    <row r="283" spans="1:11">
      <c r="A283" s="4"/>
      <c r="B283" s="133"/>
      <c r="C283" s="4"/>
      <c r="D283" s="4"/>
      <c r="E283" s="143"/>
      <c r="F283" s="4"/>
      <c r="G283" s="4"/>
      <c r="H283" s="4"/>
      <c r="I283" s="4"/>
      <c r="J283" s="4"/>
      <c r="K283" s="4"/>
    </row>
    <row r="284" spans="1:11">
      <c r="A284" s="4"/>
      <c r="B284" s="133"/>
      <c r="C284" s="4"/>
      <c r="D284" s="4"/>
      <c r="E284" s="143"/>
      <c r="F284" s="4"/>
      <c r="G284" s="4"/>
      <c r="H284" s="4"/>
      <c r="I284" s="4"/>
      <c r="J284" s="4"/>
      <c r="K284" s="4"/>
    </row>
    <row r="285" spans="1:11">
      <c r="A285" s="4"/>
      <c r="B285" s="133"/>
      <c r="C285" s="4"/>
      <c r="D285" s="4"/>
      <c r="E285" s="143"/>
      <c r="F285" s="4"/>
      <c r="G285" s="4"/>
      <c r="H285" s="4"/>
      <c r="I285" s="4"/>
      <c r="J285" s="4"/>
      <c r="K285" s="4"/>
    </row>
    <row r="286" spans="1:11">
      <c r="A286" s="4"/>
      <c r="B286" s="133"/>
      <c r="C286" s="4"/>
      <c r="D286" s="4"/>
      <c r="E286" s="143"/>
      <c r="F286" s="4"/>
      <c r="G286" s="4"/>
      <c r="H286" s="4"/>
      <c r="I286" s="4"/>
      <c r="J286" s="4"/>
      <c r="K286" s="4"/>
    </row>
    <row r="287" spans="1:11">
      <c r="A287" s="4"/>
      <c r="B287" s="133"/>
      <c r="C287" s="4"/>
      <c r="D287" s="4"/>
      <c r="E287" s="143"/>
      <c r="F287" s="4"/>
      <c r="G287" s="4"/>
      <c r="H287" s="4"/>
      <c r="I287" s="4"/>
      <c r="J287" s="4"/>
      <c r="K287" s="4"/>
    </row>
    <row r="288" spans="1:11">
      <c r="A288" s="4"/>
      <c r="B288" s="133"/>
      <c r="C288" s="4"/>
      <c r="D288" s="4"/>
      <c r="E288" s="143"/>
      <c r="F288" s="4"/>
      <c r="G288" s="4"/>
      <c r="H288" s="4"/>
      <c r="I288" s="4"/>
      <c r="J288" s="4"/>
      <c r="K288" s="4"/>
    </row>
    <row r="289" spans="1:11">
      <c r="A289" s="4"/>
      <c r="B289" s="133"/>
      <c r="C289" s="4"/>
      <c r="D289" s="4"/>
      <c r="E289" s="143"/>
      <c r="F289" s="4"/>
      <c r="G289" s="4"/>
      <c r="H289" s="4"/>
      <c r="I289" s="4"/>
      <c r="J289" s="4"/>
      <c r="K289" s="4"/>
    </row>
    <row r="290" spans="1:11">
      <c r="A290" s="4"/>
      <c r="B290" s="133"/>
      <c r="C290" s="4"/>
      <c r="D290" s="4"/>
      <c r="E290" s="143"/>
      <c r="F290" s="4"/>
      <c r="G290" s="4"/>
      <c r="H290" s="4"/>
      <c r="I290" s="4"/>
      <c r="J290" s="4"/>
      <c r="K290" s="4"/>
    </row>
    <row r="291" spans="1:11">
      <c r="A291" s="4"/>
      <c r="B291" s="133"/>
      <c r="C291" s="4"/>
      <c r="D291" s="4"/>
      <c r="E291" s="143"/>
      <c r="F291" s="4"/>
      <c r="G291" s="4"/>
      <c r="H291" s="4"/>
      <c r="I291" s="4"/>
      <c r="J291" s="4"/>
      <c r="K291" s="4"/>
    </row>
    <row r="292" spans="1:11">
      <c r="A292" s="4"/>
      <c r="B292" s="133"/>
      <c r="C292" s="4"/>
      <c r="D292" s="4"/>
      <c r="E292" s="143"/>
      <c r="F292" s="4"/>
      <c r="G292" s="4"/>
      <c r="H292" s="4"/>
      <c r="I292" s="4"/>
      <c r="J292" s="4"/>
      <c r="K292" s="4"/>
    </row>
    <row r="293" spans="1:11">
      <c r="A293" s="4"/>
      <c r="B293" s="133"/>
      <c r="C293" s="4"/>
      <c r="D293" s="4"/>
      <c r="E293" s="143"/>
      <c r="F293" s="4"/>
      <c r="G293" s="4"/>
      <c r="H293" s="4"/>
      <c r="I293" s="4"/>
      <c r="J293" s="4"/>
      <c r="K293" s="4"/>
    </row>
    <row r="294" spans="1:11">
      <c r="A294" s="4"/>
      <c r="B294" s="133"/>
      <c r="C294" s="4"/>
      <c r="D294" s="4"/>
      <c r="E294" s="143"/>
      <c r="F294" s="4"/>
      <c r="G294" s="4"/>
      <c r="H294" s="4"/>
      <c r="I294" s="4"/>
      <c r="J294" s="4"/>
      <c r="K294" s="4"/>
    </row>
    <row r="295" spans="1:11">
      <c r="A295" s="4"/>
      <c r="B295" s="133"/>
      <c r="C295" s="4"/>
      <c r="D295" s="4"/>
      <c r="E295" s="143"/>
      <c r="F295" s="4"/>
      <c r="G295" s="4"/>
      <c r="H295" s="4"/>
      <c r="I295" s="4"/>
      <c r="J295" s="4"/>
      <c r="K295" s="4"/>
    </row>
    <row r="296" spans="1:11">
      <c r="A296" s="4"/>
      <c r="B296" s="133"/>
      <c r="C296" s="4"/>
      <c r="D296" s="4"/>
      <c r="E296" s="143"/>
      <c r="F296" s="4"/>
      <c r="G296" s="4"/>
      <c r="H296" s="4"/>
      <c r="I296" s="4"/>
      <c r="J296" s="4"/>
      <c r="K296" s="4"/>
    </row>
    <row r="297" spans="1:11">
      <c r="A297" s="4"/>
      <c r="B297" s="133"/>
      <c r="C297" s="4"/>
      <c r="D297" s="4"/>
      <c r="E297" s="143"/>
      <c r="F297" s="4"/>
      <c r="G297" s="4"/>
      <c r="H297" s="4"/>
      <c r="I297" s="4"/>
      <c r="J297" s="4"/>
      <c r="K297" s="4"/>
    </row>
    <row r="298" spans="1:11">
      <c r="A298" s="4"/>
      <c r="B298" s="133"/>
      <c r="C298" s="4"/>
      <c r="D298" s="4"/>
      <c r="E298" s="143"/>
      <c r="F298" s="4"/>
      <c r="G298" s="4"/>
      <c r="H298" s="4"/>
      <c r="I298" s="4"/>
      <c r="J298" s="4"/>
      <c r="K298" s="4"/>
    </row>
    <row r="299" spans="1:11">
      <c r="A299" s="4"/>
      <c r="B299" s="133"/>
      <c r="C299" s="4"/>
      <c r="D299" s="4"/>
      <c r="E299" s="143"/>
      <c r="F299" s="4"/>
      <c r="G299" s="4"/>
      <c r="H299" s="4"/>
      <c r="I299" s="4"/>
      <c r="J299" s="4"/>
      <c r="K299" s="4"/>
    </row>
    <row r="300" spans="1:11">
      <c r="A300" s="4"/>
      <c r="B300" s="133"/>
      <c r="C300" s="4"/>
      <c r="D300" s="4"/>
      <c r="E300" s="143"/>
      <c r="F300" s="4"/>
      <c r="G300" s="4"/>
      <c r="H300" s="4"/>
      <c r="I300" s="4"/>
      <c r="J300" s="4"/>
      <c r="K300" s="4"/>
    </row>
    <row r="301" spans="1:11">
      <c r="A301" s="4"/>
      <c r="B301" s="133"/>
      <c r="C301" s="4"/>
      <c r="D301" s="4"/>
      <c r="E301" s="143"/>
      <c r="F301" s="4"/>
      <c r="G301" s="4"/>
      <c r="H301" s="4"/>
      <c r="I301" s="4"/>
      <c r="J301" s="4"/>
      <c r="K301" s="4"/>
    </row>
    <row r="302" spans="1:11">
      <c r="A302" s="4"/>
      <c r="B302" s="133"/>
      <c r="C302" s="4"/>
      <c r="D302" s="4"/>
      <c r="E302" s="143"/>
      <c r="F302" s="4"/>
      <c r="G302" s="4"/>
      <c r="H302" s="4"/>
      <c r="I302" s="4"/>
      <c r="J302" s="4"/>
      <c r="K302" s="4"/>
    </row>
    <row r="303" spans="1:11">
      <c r="A303" s="4"/>
      <c r="B303" s="133"/>
      <c r="C303" s="4"/>
      <c r="D303" s="4"/>
      <c r="E303" s="143"/>
      <c r="F303" s="4"/>
      <c r="G303" s="4"/>
      <c r="H303" s="4"/>
      <c r="I303" s="4"/>
      <c r="J303" s="4"/>
      <c r="K303" s="4"/>
    </row>
    <row r="304" spans="1:11">
      <c r="A304" s="4"/>
      <c r="B304" s="133"/>
      <c r="C304" s="4"/>
      <c r="D304" s="4"/>
      <c r="E304" s="143"/>
      <c r="F304" s="4"/>
      <c r="G304" s="4"/>
      <c r="H304" s="4"/>
      <c r="I304" s="4"/>
      <c r="J304" s="4"/>
      <c r="K304" s="4"/>
    </row>
    <row r="305" spans="1:11">
      <c r="A305" s="4"/>
      <c r="B305" s="133"/>
      <c r="C305" s="4"/>
      <c r="D305" s="4"/>
      <c r="E305" s="143"/>
      <c r="F305" s="4"/>
      <c r="G305" s="4"/>
      <c r="H305" s="4"/>
      <c r="I305" s="4"/>
      <c r="J305" s="4"/>
      <c r="K305" s="4"/>
    </row>
    <row r="306" spans="1:11">
      <c r="A306" s="4"/>
      <c r="B306" s="133"/>
      <c r="C306" s="4"/>
      <c r="D306" s="4"/>
      <c r="E306" s="143"/>
      <c r="F306" s="4"/>
      <c r="G306" s="4"/>
      <c r="H306" s="4"/>
      <c r="I306" s="4"/>
      <c r="J306" s="4"/>
      <c r="K306" s="4"/>
    </row>
    <row r="307" spans="1:11">
      <c r="A307" s="4"/>
      <c r="B307" s="133"/>
      <c r="C307" s="4"/>
      <c r="D307" s="4"/>
      <c r="E307" s="143"/>
      <c r="F307" s="4"/>
      <c r="G307" s="4"/>
      <c r="H307" s="4"/>
      <c r="I307" s="4"/>
      <c r="J307" s="4"/>
      <c r="K307" s="4"/>
    </row>
    <row r="308" spans="1:11">
      <c r="A308" s="4"/>
      <c r="B308" s="133"/>
      <c r="C308" s="4"/>
      <c r="D308" s="4"/>
      <c r="E308" s="143"/>
      <c r="F308" s="4"/>
      <c r="G308" s="4"/>
      <c r="H308" s="4"/>
      <c r="I308" s="4"/>
      <c r="J308" s="4"/>
      <c r="K308" s="4"/>
    </row>
    <row r="309" spans="1:11">
      <c r="A309" s="4"/>
      <c r="B309" s="133"/>
      <c r="C309" s="4"/>
      <c r="D309" s="4"/>
      <c r="E309" s="143"/>
      <c r="F309" s="4"/>
      <c r="G309" s="4"/>
      <c r="H309" s="4"/>
      <c r="I309" s="4"/>
      <c r="J309" s="4"/>
      <c r="K309" s="4"/>
    </row>
    <row r="310" spans="1:11">
      <c r="A310" s="4"/>
      <c r="B310" s="133"/>
      <c r="C310" s="4"/>
      <c r="D310" s="4"/>
      <c r="E310" s="143"/>
      <c r="F310" s="4"/>
      <c r="G310" s="4"/>
      <c r="H310" s="4"/>
      <c r="I310" s="4"/>
      <c r="J310" s="4"/>
      <c r="K310" s="4"/>
    </row>
    <row r="311" spans="1:11">
      <c r="A311" s="4"/>
      <c r="B311" s="133"/>
      <c r="C311" s="4"/>
      <c r="D311" s="4"/>
      <c r="E311" s="143"/>
      <c r="F311" s="4"/>
      <c r="G311" s="4"/>
      <c r="H311" s="4"/>
      <c r="I311" s="4"/>
      <c r="J311" s="4"/>
      <c r="K311" s="4"/>
    </row>
    <row r="312" spans="1:11">
      <c r="A312" s="4"/>
      <c r="B312" s="133"/>
      <c r="C312" s="4"/>
      <c r="D312" s="4"/>
      <c r="E312" s="143"/>
      <c r="F312" s="4"/>
      <c r="G312" s="4"/>
      <c r="H312" s="4"/>
      <c r="I312" s="4"/>
      <c r="J312" s="4"/>
      <c r="K312" s="4"/>
    </row>
    <row r="313" spans="1:11">
      <c r="A313" s="4"/>
      <c r="B313" s="133"/>
      <c r="C313" s="4"/>
      <c r="D313" s="4"/>
      <c r="E313" s="143"/>
      <c r="F313" s="4"/>
      <c r="G313" s="4"/>
      <c r="H313" s="4"/>
      <c r="I313" s="4"/>
      <c r="J313" s="4"/>
      <c r="K313" s="4"/>
    </row>
    <row r="314" spans="1:11">
      <c r="A314" s="4"/>
      <c r="B314" s="133"/>
      <c r="C314" s="4"/>
      <c r="D314" s="4"/>
      <c r="E314" s="143"/>
      <c r="F314" s="4"/>
      <c r="G314" s="4"/>
      <c r="H314" s="4"/>
      <c r="I314" s="4"/>
      <c r="J314" s="4"/>
      <c r="K314" s="4"/>
    </row>
    <row r="315" spans="1:11">
      <c r="A315" s="4"/>
      <c r="B315" s="133"/>
      <c r="C315" s="4"/>
      <c r="D315" s="4"/>
      <c r="E315" s="143"/>
      <c r="F315" s="4"/>
      <c r="G315" s="4"/>
      <c r="H315" s="4"/>
      <c r="I315" s="4"/>
      <c r="J315" s="4"/>
      <c r="K315" s="4"/>
    </row>
    <row r="316" spans="1:11">
      <c r="A316" s="4"/>
      <c r="B316" s="133"/>
      <c r="C316" s="4"/>
      <c r="D316" s="4"/>
      <c r="E316" s="143"/>
      <c r="F316" s="4"/>
      <c r="G316" s="4"/>
      <c r="H316" s="4"/>
      <c r="I316" s="4"/>
      <c r="J316" s="4"/>
      <c r="K316" s="4"/>
    </row>
    <row r="317" spans="1:11">
      <c r="A317" s="4"/>
      <c r="B317" s="133"/>
      <c r="C317" s="4"/>
      <c r="D317" s="4"/>
      <c r="E317" s="143"/>
      <c r="F317" s="4"/>
      <c r="G317" s="4"/>
      <c r="H317" s="4"/>
      <c r="I317" s="4"/>
      <c r="J317" s="4"/>
      <c r="K317" s="4"/>
    </row>
    <row r="318" spans="1:11">
      <c r="A318" s="4"/>
      <c r="B318" s="133"/>
      <c r="C318" s="4"/>
      <c r="D318" s="4"/>
      <c r="E318" s="143"/>
      <c r="F318" s="4"/>
      <c r="G318" s="4"/>
      <c r="H318" s="4"/>
      <c r="I318" s="4"/>
      <c r="J318" s="4"/>
      <c r="K318" s="4"/>
    </row>
    <row r="319" spans="1:11">
      <c r="A319" s="4"/>
      <c r="B319" s="133"/>
      <c r="C319" s="4"/>
      <c r="D319" s="4"/>
      <c r="E319" s="143"/>
      <c r="F319" s="4"/>
      <c r="G319" s="4"/>
      <c r="H319" s="4"/>
      <c r="I319" s="4"/>
      <c r="J319" s="4"/>
      <c r="K319" s="4"/>
    </row>
    <row r="320" spans="1:11">
      <c r="A320" s="4"/>
      <c r="B320" s="133"/>
      <c r="C320" s="4"/>
      <c r="D320" s="4"/>
      <c r="E320" s="143"/>
      <c r="F320" s="4"/>
      <c r="G320" s="4"/>
      <c r="H320" s="4"/>
      <c r="I320" s="4"/>
      <c r="J320" s="4"/>
      <c r="K320" s="4"/>
    </row>
    <row r="321" spans="1:11">
      <c r="A321" s="4"/>
      <c r="B321" s="133"/>
      <c r="C321" s="4"/>
      <c r="D321" s="4"/>
      <c r="E321" s="143"/>
      <c r="F321" s="4"/>
      <c r="G321" s="4"/>
      <c r="H321" s="4"/>
      <c r="I321" s="4"/>
      <c r="J321" s="4"/>
      <c r="K321" s="4"/>
    </row>
    <row r="322" spans="1:11">
      <c r="A322" s="4"/>
      <c r="B322" s="133"/>
      <c r="C322" s="4"/>
      <c r="D322" s="4"/>
      <c r="E322" s="143"/>
      <c r="F322" s="4"/>
      <c r="G322" s="4"/>
      <c r="H322" s="4"/>
      <c r="I322" s="4"/>
      <c r="J322" s="4"/>
      <c r="K322" s="4"/>
    </row>
    <row r="323" spans="1:11">
      <c r="A323" s="4"/>
      <c r="B323" s="133"/>
      <c r="C323" s="4"/>
      <c r="D323" s="4"/>
      <c r="E323" s="143"/>
      <c r="F323" s="4"/>
      <c r="G323" s="4"/>
      <c r="H323" s="4"/>
      <c r="I323" s="4"/>
      <c r="J323" s="4"/>
      <c r="K323" s="4"/>
    </row>
    <row r="324" spans="1:11">
      <c r="A324" s="4"/>
      <c r="B324" s="133"/>
      <c r="C324" s="4"/>
      <c r="D324" s="4"/>
      <c r="E324" s="143"/>
      <c r="F324" s="4"/>
      <c r="G324" s="4"/>
      <c r="H324" s="4"/>
      <c r="I324" s="4"/>
      <c r="J324" s="4"/>
      <c r="K324" s="4"/>
    </row>
    <row r="325" spans="1:11">
      <c r="A325" s="4"/>
      <c r="B325" s="133"/>
      <c r="C325" s="4"/>
      <c r="D325" s="4"/>
      <c r="E325" s="143"/>
      <c r="F325" s="4"/>
      <c r="G325" s="4"/>
      <c r="H325" s="4"/>
      <c r="I325" s="4"/>
      <c r="J325" s="4"/>
      <c r="K325" s="4"/>
    </row>
    <row r="326" spans="1:11">
      <c r="A326" s="4"/>
      <c r="B326" s="133"/>
      <c r="C326" s="4"/>
      <c r="D326" s="4"/>
      <c r="E326" s="143"/>
      <c r="F326" s="4"/>
      <c r="G326" s="4"/>
      <c r="H326" s="4"/>
      <c r="I326" s="4"/>
      <c r="J326" s="4"/>
      <c r="K326" s="4"/>
    </row>
    <row r="327" spans="1:11">
      <c r="A327" s="4"/>
      <c r="B327" s="133"/>
      <c r="C327" s="4"/>
      <c r="D327" s="4"/>
      <c r="E327" s="143"/>
      <c r="F327" s="4"/>
      <c r="G327" s="4"/>
      <c r="H327" s="4"/>
      <c r="I327" s="4"/>
      <c r="J327" s="4"/>
      <c r="K327" s="4"/>
    </row>
    <row r="328" spans="1:11">
      <c r="A328" s="4"/>
      <c r="B328" s="133"/>
      <c r="C328" s="4"/>
      <c r="D328" s="4"/>
      <c r="E328" s="143"/>
      <c r="F328" s="4"/>
      <c r="G328" s="4"/>
      <c r="H328" s="4"/>
      <c r="I328" s="4"/>
      <c r="J328" s="4"/>
      <c r="K328" s="4"/>
    </row>
    <row r="329" spans="1:11">
      <c r="A329" s="4"/>
      <c r="B329" s="133"/>
      <c r="C329" s="4"/>
      <c r="D329" s="4"/>
      <c r="E329" s="143"/>
      <c r="F329" s="4"/>
      <c r="G329" s="4"/>
      <c r="H329" s="4"/>
      <c r="I329" s="4"/>
      <c r="J329" s="4"/>
      <c r="K329" s="4"/>
    </row>
    <row r="330" spans="1:11">
      <c r="A330" s="4"/>
      <c r="B330" s="133"/>
      <c r="C330" s="4"/>
      <c r="D330" s="4"/>
      <c r="E330" s="143"/>
      <c r="F330" s="4"/>
      <c r="G330" s="4"/>
      <c r="H330" s="4"/>
      <c r="I330" s="4"/>
      <c r="J330" s="4"/>
      <c r="K330" s="4"/>
    </row>
    <row r="331" spans="1:11">
      <c r="A331" s="4"/>
      <c r="B331" s="133"/>
      <c r="C331" s="4"/>
      <c r="D331" s="4"/>
      <c r="E331" s="143"/>
      <c r="F331" s="4"/>
      <c r="G331" s="4"/>
      <c r="H331" s="4"/>
      <c r="I331" s="4"/>
      <c r="J331" s="4"/>
      <c r="K331" s="4"/>
    </row>
    <row r="332" spans="1:11">
      <c r="A332" s="4"/>
      <c r="B332" s="133"/>
      <c r="C332" s="4"/>
      <c r="D332" s="4"/>
      <c r="E332" s="143"/>
      <c r="F332" s="4"/>
      <c r="G332" s="4"/>
      <c r="H332" s="4"/>
      <c r="I332" s="4"/>
      <c r="J332" s="4"/>
      <c r="K332" s="4"/>
    </row>
    <row r="333" spans="1:11">
      <c r="A333" s="4"/>
      <c r="B333" s="133"/>
      <c r="C333" s="4"/>
      <c r="D333" s="4"/>
      <c r="E333" s="143"/>
      <c r="F333" s="4"/>
      <c r="G333" s="4"/>
      <c r="H333" s="4"/>
      <c r="I333" s="4"/>
      <c r="J333" s="4"/>
      <c r="K333" s="4"/>
    </row>
    <row r="334" spans="1:11">
      <c r="A334" s="4"/>
      <c r="B334" s="133"/>
      <c r="C334" s="4"/>
      <c r="D334" s="4"/>
      <c r="E334" s="143"/>
      <c r="F334" s="4"/>
      <c r="G334" s="4"/>
      <c r="H334" s="4"/>
      <c r="I334" s="4"/>
      <c r="J334" s="4"/>
      <c r="K334" s="4"/>
    </row>
    <row r="335" spans="1:11">
      <c r="A335" s="4"/>
      <c r="B335" s="133"/>
      <c r="C335" s="4"/>
      <c r="D335" s="4"/>
      <c r="E335" s="143"/>
      <c r="F335" s="4"/>
      <c r="G335" s="4"/>
      <c r="H335" s="4"/>
      <c r="I335" s="4"/>
      <c r="J335" s="4"/>
      <c r="K335" s="4"/>
    </row>
    <row r="336" spans="1:11">
      <c r="A336" s="4"/>
      <c r="B336" s="133"/>
      <c r="C336" s="4"/>
      <c r="D336" s="4"/>
      <c r="E336" s="143"/>
      <c r="F336" s="4"/>
      <c r="G336" s="4"/>
      <c r="H336" s="4"/>
      <c r="I336" s="4"/>
      <c r="J336" s="4"/>
      <c r="K336" s="4"/>
    </row>
    <row r="337" spans="1:11">
      <c r="A337" s="4"/>
      <c r="B337" s="133"/>
      <c r="C337" s="4"/>
      <c r="D337" s="4"/>
      <c r="E337" s="143"/>
      <c r="F337" s="4"/>
      <c r="G337" s="4"/>
      <c r="H337" s="4"/>
      <c r="I337" s="4"/>
      <c r="J337" s="4"/>
      <c r="K337" s="4"/>
    </row>
    <row r="338" spans="1:11">
      <c r="A338" s="4"/>
      <c r="B338" s="133"/>
      <c r="C338" s="4"/>
      <c r="D338" s="4"/>
      <c r="E338" s="143"/>
      <c r="F338" s="4"/>
      <c r="G338" s="4"/>
      <c r="H338" s="4"/>
      <c r="I338" s="4"/>
      <c r="J338" s="4"/>
      <c r="K338" s="4"/>
    </row>
    <row r="339" spans="1:11">
      <c r="A339" s="4"/>
      <c r="B339" s="133"/>
      <c r="C339" s="4"/>
      <c r="D339" s="4"/>
      <c r="E339" s="143"/>
      <c r="F339" s="4"/>
      <c r="G339" s="4"/>
      <c r="H339" s="4"/>
      <c r="I339" s="4"/>
      <c r="J339" s="4"/>
      <c r="K339" s="4"/>
    </row>
    <row r="340" spans="1:11">
      <c r="A340" s="4"/>
      <c r="B340" s="133"/>
      <c r="C340" s="4"/>
      <c r="D340" s="4"/>
      <c r="E340" s="143"/>
      <c r="F340" s="4"/>
      <c r="G340" s="4"/>
      <c r="H340" s="4"/>
      <c r="I340" s="4"/>
      <c r="J340" s="4"/>
      <c r="K340" s="4"/>
    </row>
    <row r="341" spans="1:11">
      <c r="A341" s="4"/>
      <c r="B341" s="133"/>
      <c r="C341" s="4"/>
      <c r="D341" s="4"/>
      <c r="E341" s="143"/>
      <c r="F341" s="4"/>
      <c r="G341" s="4"/>
      <c r="H341" s="4"/>
      <c r="I341" s="4"/>
      <c r="J341" s="4"/>
      <c r="K341" s="4"/>
    </row>
    <row r="342" spans="1:11">
      <c r="A342" s="4"/>
      <c r="B342" s="133"/>
      <c r="C342" s="4"/>
      <c r="D342" s="4"/>
      <c r="E342" s="143"/>
      <c r="F342" s="4"/>
      <c r="G342" s="4"/>
      <c r="H342" s="4"/>
      <c r="I342" s="4"/>
      <c r="J342" s="4"/>
      <c r="K342" s="4"/>
    </row>
    <row r="343" spans="1:11">
      <c r="A343" s="4"/>
      <c r="B343" s="133"/>
      <c r="C343" s="4"/>
      <c r="D343" s="4"/>
      <c r="E343" s="143"/>
      <c r="F343" s="4"/>
      <c r="G343" s="4"/>
      <c r="H343" s="4"/>
      <c r="I343" s="4"/>
      <c r="J343" s="4"/>
      <c r="K343" s="4"/>
    </row>
    <row r="344" spans="1:11">
      <c r="A344" s="4"/>
      <c r="B344" s="133"/>
      <c r="C344" s="4"/>
      <c r="D344" s="4"/>
      <c r="E344" s="143"/>
      <c r="F344" s="4"/>
      <c r="G344" s="4"/>
      <c r="H344" s="4"/>
      <c r="I344" s="4"/>
      <c r="J344" s="4"/>
      <c r="K344" s="4"/>
    </row>
    <row r="345" spans="1:11">
      <c r="A345" s="4"/>
      <c r="B345" s="133"/>
      <c r="C345" s="4"/>
      <c r="D345" s="4"/>
      <c r="E345" s="143"/>
      <c r="F345" s="4"/>
      <c r="G345" s="4"/>
      <c r="H345" s="4"/>
      <c r="I345" s="4"/>
      <c r="J345" s="4"/>
      <c r="K345" s="4"/>
    </row>
    <row r="346" spans="1:11">
      <c r="A346" s="4"/>
      <c r="B346" s="133"/>
      <c r="C346" s="4"/>
      <c r="D346" s="4"/>
      <c r="E346" s="143"/>
      <c r="F346" s="4"/>
      <c r="G346" s="4"/>
      <c r="H346" s="4"/>
      <c r="I346" s="4"/>
      <c r="J346" s="4"/>
      <c r="K346" s="4"/>
    </row>
    <row r="347" spans="1:11">
      <c r="A347" s="4"/>
      <c r="B347" s="133"/>
      <c r="C347" s="4"/>
      <c r="D347" s="4"/>
      <c r="E347" s="143"/>
      <c r="F347" s="4"/>
      <c r="G347" s="4"/>
      <c r="H347" s="4"/>
      <c r="I347" s="4"/>
      <c r="J347" s="4"/>
      <c r="K347" s="4"/>
    </row>
    <row r="348" spans="1:11">
      <c r="A348" s="4"/>
      <c r="B348" s="133"/>
      <c r="C348" s="4"/>
      <c r="D348" s="4"/>
      <c r="E348" s="143"/>
      <c r="F348" s="4"/>
      <c r="G348" s="4"/>
      <c r="H348" s="4"/>
      <c r="I348" s="4"/>
      <c r="J348" s="4"/>
      <c r="K348" s="4"/>
    </row>
    <row r="349" spans="1:11">
      <c r="A349" s="4"/>
      <c r="B349" s="133"/>
      <c r="C349" s="4"/>
      <c r="D349" s="4"/>
      <c r="E349" s="143"/>
      <c r="F349" s="4"/>
      <c r="G349" s="4"/>
      <c r="H349" s="4"/>
      <c r="I349" s="4"/>
      <c r="J349" s="4"/>
      <c r="K349" s="4"/>
    </row>
    <row r="350" spans="1:11">
      <c r="A350" s="4"/>
      <c r="B350" s="133"/>
      <c r="C350" s="4"/>
      <c r="D350" s="4"/>
      <c r="E350" s="143"/>
      <c r="F350" s="4"/>
      <c r="G350" s="4"/>
      <c r="H350" s="4"/>
      <c r="I350" s="4"/>
      <c r="J350" s="4"/>
      <c r="K350" s="4"/>
    </row>
    <row r="351" spans="1:11">
      <c r="A351" s="4"/>
      <c r="B351" s="133"/>
      <c r="C351" s="4"/>
      <c r="D351" s="4"/>
      <c r="E351" s="143"/>
      <c r="F351" s="4"/>
      <c r="G351" s="4"/>
      <c r="H351" s="4"/>
      <c r="I351" s="4"/>
      <c r="J351" s="4"/>
      <c r="K351" s="4"/>
    </row>
    <row r="352" spans="1:11">
      <c r="A352" s="4"/>
      <c r="B352" s="133"/>
      <c r="C352" s="4"/>
      <c r="D352" s="4"/>
      <c r="E352" s="143"/>
      <c r="F352" s="4"/>
      <c r="G352" s="4"/>
      <c r="H352" s="4"/>
      <c r="I352" s="4"/>
      <c r="J352" s="4"/>
      <c r="K352" s="4"/>
    </row>
    <row r="353" spans="1:11">
      <c r="A353" s="4"/>
      <c r="B353" s="133"/>
      <c r="C353" s="4"/>
      <c r="D353" s="4"/>
      <c r="E353" s="143"/>
      <c r="F353" s="4"/>
      <c r="G353" s="4"/>
      <c r="H353" s="4"/>
      <c r="I353" s="4"/>
      <c r="J353" s="4"/>
      <c r="K353" s="4"/>
    </row>
    <row r="354" spans="1:11">
      <c r="A354" s="4"/>
      <c r="B354" s="133"/>
      <c r="C354" s="4"/>
      <c r="D354" s="4"/>
      <c r="E354" s="143"/>
      <c r="F354" s="4"/>
      <c r="G354" s="4"/>
      <c r="H354" s="4"/>
      <c r="I354" s="4"/>
      <c r="J354" s="4"/>
      <c r="K354" s="4"/>
    </row>
    <row r="355" spans="1:11">
      <c r="A355" s="4"/>
      <c r="B355" s="133"/>
      <c r="C355" s="4"/>
      <c r="D355" s="4"/>
      <c r="E355" s="143"/>
      <c r="F355" s="4"/>
      <c r="G355" s="4"/>
      <c r="H355" s="4"/>
      <c r="I355" s="4"/>
      <c r="J355" s="4"/>
      <c r="K355" s="4"/>
    </row>
    <row r="356" spans="1:11">
      <c r="A356" s="4"/>
      <c r="B356" s="133"/>
      <c r="C356" s="4"/>
      <c r="D356" s="4"/>
      <c r="E356" s="143"/>
      <c r="F356" s="4"/>
      <c r="G356" s="4"/>
      <c r="H356" s="4"/>
      <c r="I356" s="4"/>
      <c r="J356" s="4"/>
      <c r="K356" s="4"/>
    </row>
    <row r="357" spans="1:11">
      <c r="A357" s="4"/>
      <c r="B357" s="133"/>
      <c r="C357" s="4"/>
      <c r="D357" s="4"/>
      <c r="E357" s="143"/>
      <c r="F357" s="4"/>
      <c r="G357" s="4"/>
      <c r="H357" s="4"/>
      <c r="I357" s="4"/>
      <c r="J357" s="4"/>
      <c r="K357" s="4"/>
    </row>
    <row r="358" spans="1:11">
      <c r="A358" s="4"/>
      <c r="B358" s="133"/>
      <c r="C358" s="4"/>
      <c r="D358" s="4"/>
      <c r="E358" s="143"/>
      <c r="F358" s="4"/>
      <c r="G358" s="4"/>
      <c r="H358" s="4"/>
      <c r="I358" s="4"/>
      <c r="J358" s="4"/>
      <c r="K358" s="4"/>
    </row>
    <row r="359" spans="1:11">
      <c r="A359" s="4"/>
      <c r="B359" s="133"/>
      <c r="C359" s="4"/>
      <c r="D359" s="4"/>
      <c r="E359" s="143"/>
      <c r="F359" s="4"/>
      <c r="G359" s="4"/>
      <c r="H359" s="4"/>
      <c r="I359" s="4"/>
      <c r="J359" s="4"/>
      <c r="K359" s="4"/>
    </row>
    <row r="360" spans="1:11">
      <c r="A360" s="4"/>
      <c r="B360" s="133"/>
      <c r="C360" s="4"/>
      <c r="D360" s="4"/>
      <c r="E360" s="143"/>
      <c r="F360" s="4"/>
      <c r="G360" s="4"/>
      <c r="H360" s="4"/>
      <c r="I360" s="4"/>
      <c r="J360" s="4"/>
      <c r="K360" s="4"/>
    </row>
    <row r="361" spans="1:11">
      <c r="A361" s="4"/>
      <c r="B361" s="133"/>
      <c r="C361" s="4"/>
      <c r="D361" s="4"/>
      <c r="E361" s="143"/>
      <c r="F361" s="4"/>
      <c r="G361" s="4"/>
      <c r="H361" s="4"/>
      <c r="I361" s="4"/>
      <c r="J361" s="4"/>
      <c r="K361" s="4"/>
    </row>
    <row r="362" spans="1:11">
      <c r="A362" s="4"/>
      <c r="B362" s="133"/>
      <c r="C362" s="4"/>
      <c r="D362" s="4"/>
      <c r="E362" s="143"/>
      <c r="F362" s="4"/>
      <c r="G362" s="4"/>
      <c r="H362" s="4"/>
      <c r="I362" s="4"/>
      <c r="J362" s="4"/>
      <c r="K362" s="4"/>
    </row>
    <row r="363" spans="1:11">
      <c r="A363" s="4"/>
      <c r="B363" s="133"/>
      <c r="C363" s="4"/>
      <c r="D363" s="4"/>
      <c r="E363" s="143"/>
      <c r="F363" s="4"/>
      <c r="G363" s="4"/>
      <c r="H363" s="4"/>
      <c r="I363" s="4"/>
      <c r="J363" s="4"/>
      <c r="K363" s="4"/>
    </row>
    <row r="364" spans="1:11">
      <c r="A364" s="4"/>
      <c r="B364" s="133"/>
      <c r="C364" s="4"/>
      <c r="D364" s="4"/>
      <c r="E364" s="143"/>
      <c r="F364" s="4"/>
      <c r="G364" s="4"/>
      <c r="H364" s="4"/>
      <c r="I364" s="4"/>
      <c r="J364" s="4"/>
      <c r="K364" s="4"/>
    </row>
    <row r="365" spans="1:11">
      <c r="A365" s="4"/>
      <c r="B365" s="133"/>
      <c r="C365" s="4"/>
      <c r="D365" s="4"/>
      <c r="E365" s="143"/>
      <c r="F365" s="4"/>
      <c r="G365" s="4"/>
      <c r="H365" s="4"/>
      <c r="I365" s="4"/>
      <c r="J365" s="4"/>
      <c r="K365" s="4"/>
    </row>
    <row r="366" spans="1:11">
      <c r="A366" s="4"/>
      <c r="B366" s="133"/>
      <c r="C366" s="4"/>
      <c r="D366" s="4"/>
      <c r="E366" s="143"/>
      <c r="F366" s="4"/>
      <c r="G366" s="4"/>
      <c r="H366" s="4"/>
      <c r="I366" s="4"/>
      <c r="J366" s="4"/>
      <c r="K366" s="4"/>
    </row>
    <row r="367" spans="1:11">
      <c r="A367" s="4"/>
      <c r="B367" s="133"/>
      <c r="C367" s="4"/>
      <c r="D367" s="4"/>
      <c r="E367" s="143"/>
      <c r="F367" s="4"/>
      <c r="G367" s="4"/>
      <c r="H367" s="4"/>
      <c r="I367" s="4"/>
      <c r="J367" s="4"/>
      <c r="K367" s="4"/>
    </row>
    <row r="368" spans="1:11">
      <c r="A368" s="4"/>
      <c r="B368" s="133"/>
      <c r="C368" s="4"/>
      <c r="D368" s="4"/>
      <c r="E368" s="143"/>
      <c r="F368" s="4"/>
      <c r="G368" s="4"/>
      <c r="H368" s="4"/>
      <c r="I368" s="4"/>
      <c r="J368" s="4"/>
      <c r="K368" s="4"/>
    </row>
    <row r="369" spans="1:11">
      <c r="A369" s="4"/>
      <c r="B369" s="133"/>
      <c r="C369" s="4"/>
      <c r="D369" s="4"/>
      <c r="E369" s="143"/>
      <c r="F369" s="4"/>
      <c r="G369" s="4"/>
      <c r="H369" s="4"/>
      <c r="I369" s="4"/>
      <c r="J369" s="4"/>
      <c r="K369" s="4"/>
    </row>
    <row r="370" spans="1:11">
      <c r="A370" s="4"/>
      <c r="B370" s="133"/>
      <c r="C370" s="4"/>
      <c r="D370" s="4"/>
      <c r="E370" s="143"/>
      <c r="F370" s="4"/>
      <c r="G370" s="4"/>
      <c r="H370" s="4"/>
      <c r="I370" s="4"/>
      <c r="J370" s="4"/>
      <c r="K370" s="4"/>
    </row>
    <row r="371" spans="1:11">
      <c r="A371" s="4"/>
      <c r="B371" s="133"/>
      <c r="C371" s="4"/>
      <c r="D371" s="4"/>
      <c r="E371" s="143"/>
      <c r="F371" s="4"/>
      <c r="G371" s="4"/>
      <c r="H371" s="4"/>
      <c r="I371" s="4"/>
      <c r="J371" s="4"/>
      <c r="K371" s="4"/>
    </row>
    <row r="372" spans="1:11">
      <c r="A372" s="4"/>
      <c r="B372" s="133"/>
      <c r="C372" s="4"/>
      <c r="D372" s="4"/>
      <c r="E372" s="143"/>
      <c r="F372" s="4"/>
      <c r="G372" s="4"/>
      <c r="H372" s="4"/>
      <c r="I372" s="4"/>
      <c r="J372" s="4"/>
      <c r="K372" s="4"/>
    </row>
    <row r="373" spans="1:11">
      <c r="A373" s="4"/>
      <c r="B373" s="133"/>
      <c r="C373" s="4"/>
      <c r="D373" s="4"/>
      <c r="E373" s="143"/>
      <c r="F373" s="4"/>
      <c r="G373" s="4"/>
      <c r="H373" s="4"/>
      <c r="I373" s="4"/>
      <c r="J373" s="4"/>
      <c r="K373" s="4"/>
    </row>
    <row r="374" spans="1:11">
      <c r="A374" s="4"/>
      <c r="B374" s="133"/>
      <c r="C374" s="4"/>
      <c r="D374" s="4"/>
      <c r="E374" s="143"/>
      <c r="F374" s="4"/>
      <c r="G374" s="4"/>
      <c r="H374" s="4"/>
      <c r="I374" s="4"/>
      <c r="J374" s="4"/>
      <c r="K374" s="4"/>
    </row>
    <row r="375" spans="1:11">
      <c r="A375" s="4"/>
      <c r="B375" s="133"/>
      <c r="C375" s="4"/>
      <c r="D375" s="4"/>
      <c r="E375" s="143"/>
      <c r="F375" s="4"/>
      <c r="G375" s="4"/>
      <c r="H375" s="4"/>
      <c r="I375" s="4"/>
      <c r="J375" s="4"/>
      <c r="K375" s="4"/>
    </row>
    <row r="376" spans="1:11">
      <c r="A376" s="4"/>
      <c r="B376" s="133"/>
      <c r="C376" s="4"/>
      <c r="D376" s="4"/>
      <c r="E376" s="143"/>
      <c r="F376" s="4"/>
      <c r="G376" s="4"/>
      <c r="H376" s="4"/>
      <c r="I376" s="4"/>
      <c r="J376" s="4"/>
      <c r="K376" s="4"/>
    </row>
    <row r="377" spans="1:11">
      <c r="A377" s="4"/>
      <c r="B377" s="133"/>
      <c r="C377" s="4"/>
      <c r="D377" s="4"/>
      <c r="E377" s="143"/>
      <c r="F377" s="4"/>
      <c r="G377" s="4"/>
      <c r="H377" s="4"/>
      <c r="I377" s="4"/>
      <c r="J377" s="4"/>
      <c r="K377" s="4"/>
    </row>
    <row r="378" spans="1:11">
      <c r="A378" s="4"/>
      <c r="B378" s="133"/>
      <c r="C378" s="4"/>
      <c r="D378" s="4"/>
      <c r="E378" s="143"/>
      <c r="F378" s="4"/>
      <c r="G378" s="4"/>
      <c r="H378" s="4"/>
      <c r="I378" s="4"/>
      <c r="J378" s="4"/>
      <c r="K378" s="4"/>
    </row>
    <row r="379" spans="1:11">
      <c r="A379" s="4"/>
      <c r="B379" s="133"/>
      <c r="C379" s="4"/>
      <c r="D379" s="4"/>
      <c r="E379" s="143"/>
      <c r="F379" s="4"/>
      <c r="G379" s="4"/>
      <c r="H379" s="4"/>
      <c r="I379" s="4"/>
      <c r="J379" s="4"/>
      <c r="K379" s="4"/>
    </row>
    <row r="380" spans="1:11">
      <c r="A380" s="4"/>
      <c r="B380" s="133"/>
      <c r="C380" s="4"/>
      <c r="D380" s="4"/>
      <c r="E380" s="143"/>
      <c r="F380" s="4"/>
      <c r="G380" s="4"/>
      <c r="H380" s="4"/>
      <c r="I380" s="4"/>
      <c r="J380" s="4"/>
      <c r="K380" s="4"/>
    </row>
    <row r="381" spans="1:11">
      <c r="A381" s="4"/>
      <c r="B381" s="133"/>
      <c r="C381" s="4"/>
      <c r="D381" s="4"/>
      <c r="E381" s="143"/>
      <c r="F381" s="4"/>
      <c r="G381" s="4"/>
      <c r="H381" s="4"/>
      <c r="I381" s="4"/>
      <c r="J381" s="4"/>
      <c r="K381" s="4"/>
    </row>
    <row r="382" spans="1:11">
      <c r="A382" s="4"/>
      <c r="B382" s="133"/>
      <c r="C382" s="4"/>
      <c r="D382" s="4"/>
      <c r="E382" s="143"/>
      <c r="F382" s="4"/>
      <c r="G382" s="4"/>
      <c r="H382" s="4"/>
      <c r="I382" s="4"/>
      <c r="J382" s="4"/>
      <c r="K382" s="4"/>
    </row>
    <row r="383" spans="1:11">
      <c r="A383" s="4"/>
      <c r="B383" s="133"/>
      <c r="C383" s="4"/>
      <c r="D383" s="4"/>
      <c r="E383" s="143"/>
      <c r="F383" s="4"/>
      <c r="G383" s="4"/>
      <c r="H383" s="4"/>
      <c r="I383" s="4"/>
      <c r="J383" s="4"/>
      <c r="K383" s="4"/>
    </row>
    <row r="384" spans="1:11">
      <c r="A384" s="4"/>
      <c r="B384" s="133"/>
      <c r="C384" s="4"/>
      <c r="D384" s="4"/>
      <c r="E384" s="143"/>
      <c r="F384" s="4"/>
      <c r="G384" s="4"/>
      <c r="H384" s="4"/>
      <c r="I384" s="4"/>
      <c r="J384" s="4"/>
      <c r="K384" s="4"/>
    </row>
    <row r="385" spans="1:11">
      <c r="A385" s="4"/>
      <c r="B385" s="133"/>
      <c r="C385" s="4"/>
      <c r="D385" s="4"/>
      <c r="E385" s="143"/>
      <c r="F385" s="4"/>
      <c r="G385" s="4"/>
      <c r="H385" s="4"/>
      <c r="I385" s="4"/>
      <c r="J385" s="4"/>
      <c r="K385" s="4"/>
    </row>
    <row r="386" spans="1:11">
      <c r="A386" s="4"/>
      <c r="B386" s="133"/>
      <c r="C386" s="4"/>
      <c r="D386" s="4"/>
      <c r="E386" s="143"/>
      <c r="F386" s="4"/>
      <c r="G386" s="4"/>
      <c r="H386" s="4"/>
      <c r="I386" s="4"/>
      <c r="J386" s="4"/>
      <c r="K386" s="4"/>
    </row>
    <row r="387" spans="1:11">
      <c r="A387" s="4"/>
      <c r="B387" s="133"/>
      <c r="C387" s="4"/>
      <c r="D387" s="4"/>
      <c r="E387" s="143"/>
      <c r="F387" s="4"/>
      <c r="G387" s="4"/>
      <c r="H387" s="4"/>
      <c r="I387" s="4"/>
      <c r="J387" s="4"/>
      <c r="K387" s="4"/>
    </row>
    <row r="388" spans="1:11">
      <c r="A388" s="4"/>
      <c r="B388" s="133"/>
      <c r="C388" s="4"/>
      <c r="D388" s="4"/>
      <c r="E388" s="143"/>
      <c r="F388" s="4"/>
      <c r="G388" s="4"/>
      <c r="H388" s="4"/>
      <c r="I388" s="4"/>
      <c r="J388" s="4"/>
      <c r="K388" s="4"/>
    </row>
    <row r="389" spans="1:11">
      <c r="A389" s="4"/>
      <c r="B389" s="133"/>
      <c r="C389" s="4"/>
      <c r="D389" s="4"/>
      <c r="E389" s="143"/>
      <c r="F389" s="4"/>
      <c r="G389" s="4"/>
      <c r="H389" s="4"/>
      <c r="I389" s="4"/>
      <c r="J389" s="4"/>
      <c r="K389" s="4"/>
    </row>
    <row r="390" spans="1:11">
      <c r="A390" s="4"/>
      <c r="B390" s="133"/>
      <c r="C390" s="4"/>
      <c r="D390" s="4"/>
      <c r="E390" s="143"/>
      <c r="F390" s="4"/>
      <c r="G390" s="4"/>
      <c r="H390" s="4"/>
      <c r="I390" s="4"/>
      <c r="J390" s="4"/>
      <c r="K390" s="4"/>
    </row>
    <row r="391" spans="1:11">
      <c r="A391" s="4"/>
      <c r="B391" s="133"/>
      <c r="C391" s="4"/>
      <c r="D391" s="4"/>
      <c r="E391" s="143"/>
      <c r="F391" s="4"/>
      <c r="G391" s="4"/>
      <c r="H391" s="4"/>
      <c r="I391" s="4"/>
      <c r="J391" s="4"/>
      <c r="K391" s="4"/>
    </row>
    <row r="392" spans="1:11">
      <c r="A392" s="4"/>
      <c r="B392" s="133"/>
      <c r="C392" s="4"/>
      <c r="D392" s="4"/>
      <c r="E392" s="143"/>
      <c r="F392" s="4"/>
      <c r="G392" s="4"/>
      <c r="H392" s="4"/>
      <c r="I392" s="4"/>
      <c r="J392" s="4"/>
      <c r="K392" s="4"/>
    </row>
    <row r="393" spans="1:11">
      <c r="A393" s="4"/>
      <c r="B393" s="133"/>
      <c r="C393" s="4"/>
      <c r="D393" s="4"/>
      <c r="E393" s="143"/>
      <c r="F393" s="4"/>
      <c r="G393" s="4"/>
      <c r="H393" s="4"/>
      <c r="I393" s="4"/>
      <c r="J393" s="4"/>
      <c r="K393" s="4"/>
    </row>
    <row r="394" spans="1:11">
      <c r="A394" s="4"/>
      <c r="B394" s="133"/>
      <c r="C394" s="4"/>
      <c r="D394" s="4"/>
      <c r="E394" s="143"/>
      <c r="F394" s="4"/>
      <c r="G394" s="4"/>
      <c r="H394" s="4"/>
      <c r="I394" s="4"/>
      <c r="J394" s="4"/>
      <c r="K394" s="4"/>
    </row>
    <row r="395" spans="1:11">
      <c r="A395" s="4"/>
      <c r="B395" s="133"/>
      <c r="C395" s="4"/>
      <c r="D395" s="4"/>
      <c r="E395" s="143"/>
      <c r="F395" s="4"/>
      <c r="G395" s="4"/>
      <c r="H395" s="4"/>
      <c r="I395" s="4"/>
      <c r="J395" s="4"/>
      <c r="K395" s="4"/>
    </row>
    <row r="396" spans="1:11">
      <c r="A396" s="4"/>
      <c r="B396" s="133"/>
      <c r="C396" s="4"/>
      <c r="D396" s="4"/>
      <c r="E396" s="143"/>
      <c r="F396" s="4"/>
      <c r="G396" s="4"/>
      <c r="H396" s="4"/>
      <c r="I396" s="4"/>
      <c r="J396" s="4"/>
      <c r="K396" s="4"/>
    </row>
    <row r="397" spans="1:11">
      <c r="A397" s="4"/>
      <c r="B397" s="133"/>
      <c r="C397" s="4"/>
      <c r="D397" s="4"/>
      <c r="E397" s="143"/>
      <c r="F397" s="4"/>
      <c r="G397" s="4"/>
      <c r="H397" s="4"/>
      <c r="I397" s="4"/>
      <c r="J397" s="4"/>
      <c r="K397" s="4"/>
    </row>
    <row r="398" spans="1:11">
      <c r="A398" s="4"/>
      <c r="B398" s="133"/>
      <c r="C398" s="4"/>
      <c r="D398" s="4"/>
      <c r="E398" s="143"/>
      <c r="F398" s="4"/>
      <c r="G398" s="4"/>
      <c r="H398" s="4"/>
      <c r="I398" s="4"/>
      <c r="J398" s="4"/>
      <c r="K398" s="4"/>
    </row>
    <row r="399" spans="1:11">
      <c r="A399" s="4"/>
      <c r="B399" s="133"/>
      <c r="C399" s="4"/>
      <c r="D399" s="4"/>
      <c r="E399" s="143"/>
      <c r="F399" s="4"/>
      <c r="G399" s="4"/>
      <c r="H399" s="4"/>
      <c r="I399" s="4"/>
      <c r="J399" s="4"/>
      <c r="K399" s="4"/>
    </row>
    <row r="400" spans="1:11">
      <c r="A400" s="4"/>
      <c r="B400" s="133"/>
      <c r="C400" s="4"/>
      <c r="D400" s="4"/>
      <c r="E400" s="143"/>
      <c r="F400" s="4"/>
      <c r="G400" s="4"/>
      <c r="H400" s="4"/>
      <c r="I400" s="4"/>
      <c r="J400" s="4"/>
      <c r="K400" s="4"/>
    </row>
    <row r="401" spans="1:11">
      <c r="A401" s="4"/>
      <c r="B401" s="133"/>
      <c r="C401" s="4"/>
      <c r="D401" s="4"/>
      <c r="E401" s="143"/>
      <c r="F401" s="4"/>
      <c r="G401" s="4"/>
      <c r="H401" s="4"/>
      <c r="I401" s="4"/>
      <c r="J401" s="4"/>
      <c r="K401" s="4"/>
    </row>
    <row r="402" spans="1:11">
      <c r="A402" s="4"/>
      <c r="B402" s="133"/>
      <c r="C402" s="4"/>
      <c r="D402" s="4"/>
      <c r="E402" s="143"/>
      <c r="F402" s="4"/>
      <c r="G402" s="4"/>
      <c r="H402" s="4"/>
      <c r="I402" s="4"/>
      <c r="J402" s="4"/>
      <c r="K402" s="4"/>
    </row>
    <row r="403" spans="1:11">
      <c r="A403" s="4"/>
      <c r="B403" s="133"/>
      <c r="C403" s="4"/>
      <c r="D403" s="4"/>
      <c r="E403" s="143"/>
      <c r="F403" s="4"/>
      <c r="G403" s="4"/>
      <c r="H403" s="4"/>
      <c r="I403" s="4"/>
      <c r="J403" s="4"/>
      <c r="K403" s="4"/>
    </row>
    <row r="404" spans="1:11">
      <c r="A404" s="4"/>
      <c r="B404" s="133"/>
      <c r="C404" s="4"/>
      <c r="D404" s="4"/>
      <c r="E404" s="143"/>
      <c r="F404" s="4"/>
      <c r="G404" s="4"/>
      <c r="H404" s="4"/>
      <c r="I404" s="4"/>
      <c r="J404" s="4"/>
      <c r="K404" s="4"/>
    </row>
    <row r="405" spans="1:11">
      <c r="A405" s="4"/>
      <c r="B405" s="133"/>
      <c r="C405" s="4"/>
      <c r="D405" s="4"/>
      <c r="E405" s="143"/>
      <c r="F405" s="4"/>
      <c r="G405" s="4"/>
      <c r="H405" s="4"/>
      <c r="I405" s="4"/>
      <c r="J405" s="4"/>
      <c r="K405" s="4"/>
    </row>
    <row r="406" spans="1:11">
      <c r="A406" s="4"/>
      <c r="B406" s="133"/>
      <c r="C406" s="4"/>
      <c r="D406" s="4"/>
      <c r="E406" s="143"/>
      <c r="F406" s="4"/>
      <c r="G406" s="4"/>
      <c r="H406" s="4"/>
      <c r="I406" s="4"/>
      <c r="J406" s="4"/>
      <c r="K406" s="4"/>
    </row>
    <row r="407" spans="1:11">
      <c r="A407" s="4"/>
      <c r="B407" s="133"/>
      <c r="C407" s="4"/>
      <c r="D407" s="4"/>
      <c r="E407" s="143"/>
      <c r="F407" s="4"/>
      <c r="G407" s="4"/>
      <c r="H407" s="4"/>
      <c r="I407" s="4"/>
      <c r="J407" s="4"/>
      <c r="K407" s="4"/>
    </row>
    <row r="408" spans="1:11">
      <c r="A408" s="4"/>
      <c r="B408" s="133"/>
      <c r="C408" s="4"/>
      <c r="D408" s="4"/>
      <c r="E408" s="143"/>
      <c r="F408" s="4"/>
      <c r="G408" s="4"/>
      <c r="H408" s="4"/>
      <c r="I408" s="4"/>
      <c r="J408" s="4"/>
      <c r="K408" s="4"/>
    </row>
    <row r="409" spans="1:11">
      <c r="A409" s="4"/>
      <c r="B409" s="133"/>
      <c r="C409" s="4"/>
      <c r="D409" s="4"/>
      <c r="E409" s="143"/>
      <c r="F409" s="4"/>
      <c r="G409" s="4"/>
      <c r="H409" s="4"/>
      <c r="I409" s="4"/>
      <c r="J409" s="4"/>
      <c r="K409" s="4"/>
    </row>
    <row r="410" spans="1:11">
      <c r="A410" s="4"/>
      <c r="B410" s="133"/>
      <c r="C410" s="4"/>
      <c r="D410" s="4"/>
      <c r="E410" s="143"/>
      <c r="F410" s="4"/>
      <c r="G410" s="4"/>
      <c r="H410" s="4"/>
      <c r="I410" s="4"/>
      <c r="J410" s="4"/>
      <c r="K410" s="4"/>
    </row>
    <row r="411" spans="1:11">
      <c r="A411" s="4"/>
      <c r="B411" s="133"/>
      <c r="C411" s="4"/>
      <c r="D411" s="4"/>
      <c r="E411" s="143"/>
      <c r="F411" s="4"/>
      <c r="G411" s="4"/>
      <c r="H411" s="4"/>
      <c r="I411" s="4"/>
      <c r="J411" s="4"/>
      <c r="K411" s="4"/>
    </row>
    <row r="412" spans="1:11">
      <c r="A412" s="4"/>
      <c r="B412" s="133"/>
      <c r="C412" s="4"/>
      <c r="D412" s="4"/>
      <c r="E412" s="143"/>
      <c r="F412" s="4"/>
      <c r="G412" s="4"/>
      <c r="H412" s="4"/>
      <c r="I412" s="4"/>
      <c r="J412" s="4"/>
      <c r="K412" s="4"/>
    </row>
    <row r="413" spans="1:11">
      <c r="A413" s="4"/>
      <c r="B413" s="133"/>
      <c r="C413" s="4"/>
      <c r="D413" s="4"/>
      <c r="E413" s="143"/>
      <c r="F413" s="4"/>
      <c r="G413" s="4"/>
      <c r="H413" s="4"/>
      <c r="I413" s="4"/>
      <c r="J413" s="4"/>
      <c r="K413" s="4"/>
    </row>
    <row r="414" spans="1:11">
      <c r="A414" s="4"/>
      <c r="B414" s="133"/>
      <c r="C414" s="4"/>
      <c r="D414" s="4"/>
      <c r="E414" s="143"/>
      <c r="F414" s="4"/>
      <c r="G414" s="4"/>
      <c r="H414" s="4"/>
      <c r="I414" s="4"/>
      <c r="J414" s="4"/>
      <c r="K414" s="4"/>
    </row>
    <row r="415" spans="1:11">
      <c r="A415" s="4"/>
      <c r="B415" s="133"/>
      <c r="C415" s="4"/>
      <c r="D415" s="4"/>
      <c r="E415" s="143"/>
      <c r="F415" s="4"/>
      <c r="G415" s="4"/>
      <c r="H415" s="4"/>
      <c r="I415" s="4"/>
      <c r="J415" s="4"/>
      <c r="K415" s="4"/>
    </row>
    <row r="416" spans="1:11">
      <c r="A416" s="4"/>
      <c r="B416" s="133"/>
      <c r="C416" s="4"/>
      <c r="D416" s="4"/>
      <c r="E416" s="143"/>
      <c r="F416" s="4"/>
      <c r="G416" s="4"/>
      <c r="H416" s="4"/>
      <c r="I416" s="4"/>
      <c r="J416" s="4"/>
      <c r="K416" s="4"/>
    </row>
    <row r="417" spans="1:11">
      <c r="A417" s="4"/>
      <c r="B417" s="133"/>
      <c r="C417" s="4"/>
      <c r="D417" s="4"/>
      <c r="E417" s="143"/>
      <c r="F417" s="4"/>
      <c r="G417" s="4"/>
      <c r="H417" s="4"/>
      <c r="I417" s="4"/>
      <c r="J417" s="4"/>
      <c r="K417" s="4"/>
    </row>
    <row r="418" spans="1:11">
      <c r="A418" s="4"/>
      <c r="B418" s="133"/>
      <c r="C418" s="4"/>
      <c r="D418" s="4"/>
      <c r="E418" s="143"/>
      <c r="F418" s="4"/>
      <c r="G418" s="4"/>
      <c r="H418" s="4"/>
      <c r="I418" s="4"/>
      <c r="J418" s="4"/>
      <c r="K418" s="4"/>
    </row>
    <row r="419" spans="1:11">
      <c r="A419" s="4"/>
      <c r="B419" s="133"/>
      <c r="C419" s="4"/>
      <c r="D419" s="4"/>
      <c r="E419" s="143"/>
      <c r="F419" s="4"/>
      <c r="G419" s="4"/>
      <c r="H419" s="4"/>
      <c r="I419" s="4"/>
      <c r="J419" s="4"/>
      <c r="K419" s="4"/>
    </row>
    <row r="420" spans="1:11">
      <c r="A420" s="4"/>
      <c r="B420" s="133"/>
      <c r="C420" s="4"/>
      <c r="D420" s="4"/>
      <c r="E420" s="143"/>
      <c r="F420" s="4"/>
      <c r="G420" s="4"/>
      <c r="H420" s="4"/>
      <c r="I420" s="4"/>
      <c r="J420" s="4"/>
      <c r="K420" s="4"/>
    </row>
    <row r="421" spans="1:11">
      <c r="A421" s="4"/>
      <c r="B421" s="133"/>
      <c r="C421" s="4"/>
      <c r="D421" s="4"/>
      <c r="E421" s="143"/>
      <c r="F421" s="4"/>
      <c r="G421" s="4"/>
      <c r="H421" s="4"/>
      <c r="I421" s="4"/>
      <c r="J421" s="4"/>
      <c r="K421" s="4"/>
    </row>
    <row r="422" spans="1:11">
      <c r="A422" s="4"/>
      <c r="B422" s="133"/>
      <c r="C422" s="4"/>
      <c r="D422" s="4"/>
      <c r="E422" s="143"/>
      <c r="F422" s="4"/>
      <c r="G422" s="4"/>
      <c r="H422" s="4"/>
      <c r="I422" s="4"/>
      <c r="J422" s="4"/>
      <c r="K422" s="4"/>
    </row>
    <row r="423" spans="1:11">
      <c r="A423" s="4"/>
      <c r="B423" s="133"/>
      <c r="C423" s="4"/>
      <c r="D423" s="4"/>
      <c r="E423" s="143"/>
      <c r="F423" s="4"/>
      <c r="G423" s="4"/>
      <c r="H423" s="4"/>
      <c r="I423" s="4"/>
      <c r="J423" s="4"/>
      <c r="K423" s="4"/>
    </row>
    <row r="424" spans="1:11">
      <c r="A424" s="4"/>
      <c r="B424" s="133"/>
      <c r="C424" s="4"/>
      <c r="D424" s="4"/>
      <c r="E424" s="143"/>
      <c r="F424" s="4"/>
      <c r="G424" s="4"/>
      <c r="H424" s="4"/>
      <c r="I424" s="4"/>
      <c r="J424" s="4"/>
      <c r="K424" s="4"/>
    </row>
    <row r="425" spans="1:11">
      <c r="A425" s="4"/>
      <c r="B425" s="133"/>
      <c r="C425" s="4"/>
      <c r="D425" s="4"/>
      <c r="E425" s="143"/>
      <c r="F425" s="4"/>
      <c r="G425" s="4"/>
      <c r="H425" s="4"/>
      <c r="I425" s="4"/>
      <c r="J425" s="4"/>
      <c r="K425" s="4"/>
    </row>
    <row r="426" spans="1:11">
      <c r="A426" s="4"/>
      <c r="B426" s="133"/>
      <c r="C426" s="4"/>
      <c r="D426" s="4"/>
      <c r="E426" s="143"/>
      <c r="F426" s="4"/>
      <c r="G426" s="4"/>
      <c r="H426" s="4"/>
      <c r="I426" s="4"/>
      <c r="J426" s="4"/>
      <c r="K426" s="4"/>
    </row>
    <row r="427" spans="1:11">
      <c r="A427" s="4"/>
      <c r="B427" s="133"/>
      <c r="C427" s="4"/>
      <c r="D427" s="4"/>
      <c r="E427" s="143"/>
      <c r="F427" s="4"/>
      <c r="G427" s="4"/>
      <c r="H427" s="4"/>
      <c r="I427" s="4"/>
      <c r="J427" s="4"/>
      <c r="K427" s="4"/>
    </row>
    <row r="428" spans="1:11">
      <c r="A428" s="4"/>
      <c r="B428" s="133"/>
      <c r="C428" s="4"/>
      <c r="D428" s="4"/>
      <c r="E428" s="143"/>
      <c r="F428" s="4"/>
      <c r="G428" s="4"/>
      <c r="H428" s="4"/>
      <c r="I428" s="4"/>
      <c r="J428" s="4"/>
      <c r="K428" s="4"/>
    </row>
    <row r="429" spans="1:11">
      <c r="A429" s="4"/>
      <c r="B429" s="133"/>
      <c r="C429" s="4"/>
      <c r="D429" s="4"/>
      <c r="E429" s="143"/>
      <c r="F429" s="4"/>
      <c r="G429" s="4"/>
      <c r="H429" s="4"/>
      <c r="I429" s="4"/>
      <c r="J429" s="4"/>
      <c r="K429" s="4"/>
    </row>
    <row r="430" spans="1:11">
      <c r="A430" s="4"/>
      <c r="B430" s="133"/>
      <c r="C430" s="4"/>
      <c r="D430" s="4"/>
      <c r="E430" s="143"/>
      <c r="F430" s="4"/>
      <c r="G430" s="4"/>
      <c r="H430" s="4"/>
      <c r="I430" s="4"/>
      <c r="J430" s="4"/>
      <c r="K430" s="4"/>
    </row>
    <row r="431" spans="1:11">
      <c r="A431" s="4"/>
      <c r="B431" s="133"/>
      <c r="C431" s="4"/>
      <c r="D431" s="4"/>
      <c r="E431" s="143"/>
      <c r="F431" s="4"/>
      <c r="G431" s="4"/>
      <c r="H431" s="4"/>
      <c r="I431" s="4"/>
      <c r="J431" s="4"/>
      <c r="K431" s="4"/>
    </row>
    <row r="432" spans="1:11">
      <c r="A432" s="4"/>
      <c r="B432" s="133"/>
      <c r="C432" s="4"/>
      <c r="D432" s="4"/>
      <c r="E432" s="143"/>
      <c r="F432" s="4"/>
      <c r="G432" s="4"/>
      <c r="H432" s="4"/>
      <c r="I432" s="4"/>
      <c r="J432" s="4"/>
      <c r="K432" s="4"/>
    </row>
    <row r="433" spans="1:11">
      <c r="A433" s="4"/>
      <c r="B433" s="133"/>
      <c r="C433" s="4"/>
      <c r="D433" s="4"/>
      <c r="E433" s="143"/>
      <c r="F433" s="4"/>
      <c r="G433" s="4"/>
      <c r="H433" s="4"/>
      <c r="I433" s="4"/>
      <c r="J433" s="4"/>
      <c r="K433" s="4"/>
    </row>
    <row r="434" spans="1:11">
      <c r="A434" s="4"/>
      <c r="B434" s="133"/>
      <c r="C434" s="4"/>
      <c r="D434" s="4"/>
      <c r="E434" s="143"/>
      <c r="F434" s="4"/>
      <c r="G434" s="4"/>
      <c r="H434" s="4"/>
      <c r="I434" s="4"/>
      <c r="J434" s="4"/>
      <c r="K434" s="4"/>
    </row>
    <row r="435" spans="1:11">
      <c r="A435" s="4"/>
      <c r="B435" s="133"/>
      <c r="C435" s="4"/>
      <c r="D435" s="4"/>
      <c r="E435" s="143"/>
      <c r="F435" s="4"/>
      <c r="G435" s="4"/>
      <c r="H435" s="4"/>
      <c r="I435" s="4"/>
      <c r="J435" s="4"/>
      <c r="K435" s="4"/>
    </row>
    <row r="436" spans="1:11">
      <c r="A436" s="4"/>
      <c r="B436" s="133"/>
      <c r="C436" s="4"/>
      <c r="D436" s="4"/>
      <c r="E436" s="143"/>
      <c r="F436" s="4"/>
      <c r="G436" s="4"/>
      <c r="H436" s="4"/>
      <c r="I436" s="4"/>
      <c r="J436" s="4"/>
      <c r="K436" s="4"/>
    </row>
    <row r="437" spans="1:11">
      <c r="A437" s="4"/>
      <c r="B437" s="133"/>
      <c r="C437" s="4"/>
      <c r="D437" s="4"/>
      <c r="E437" s="143"/>
      <c r="F437" s="4"/>
      <c r="G437" s="4"/>
      <c r="H437" s="4"/>
      <c r="I437" s="4"/>
      <c r="J437" s="4"/>
      <c r="K437" s="4"/>
    </row>
    <row r="438" spans="1:11">
      <c r="A438" s="4"/>
      <c r="B438" s="133"/>
      <c r="C438" s="4"/>
      <c r="D438" s="4"/>
      <c r="E438" s="143"/>
      <c r="F438" s="4"/>
      <c r="G438" s="4"/>
      <c r="H438" s="4"/>
      <c r="I438" s="4"/>
      <c r="J438" s="4"/>
      <c r="K438" s="4"/>
    </row>
    <row r="439" spans="1:11">
      <c r="A439" s="4"/>
      <c r="B439" s="133"/>
      <c r="C439" s="4"/>
      <c r="D439" s="4"/>
      <c r="E439" s="143"/>
      <c r="F439" s="4"/>
      <c r="G439" s="4"/>
      <c r="H439" s="4"/>
      <c r="I439" s="4"/>
      <c r="J439" s="4"/>
      <c r="K439" s="4"/>
    </row>
    <row r="440" spans="1:11">
      <c r="A440" s="4"/>
      <c r="B440" s="133"/>
      <c r="C440" s="4"/>
      <c r="D440" s="4"/>
      <c r="E440" s="143"/>
      <c r="F440" s="4"/>
      <c r="G440" s="4"/>
      <c r="H440" s="4"/>
      <c r="I440" s="4"/>
      <c r="J440" s="4"/>
      <c r="K440" s="4"/>
    </row>
    <row r="441" spans="1:11">
      <c r="A441" s="4"/>
      <c r="B441" s="133"/>
      <c r="C441" s="4"/>
      <c r="D441" s="4"/>
      <c r="E441" s="143"/>
      <c r="F441" s="4"/>
      <c r="G441" s="4"/>
      <c r="H441" s="4"/>
      <c r="I441" s="4"/>
      <c r="J441" s="4"/>
      <c r="K441" s="4"/>
    </row>
    <row r="442" spans="1:11">
      <c r="A442" s="4"/>
      <c r="B442" s="133"/>
      <c r="C442" s="4"/>
      <c r="D442" s="4"/>
      <c r="E442" s="143"/>
      <c r="F442" s="4"/>
      <c r="G442" s="4"/>
      <c r="H442" s="4"/>
      <c r="I442" s="4"/>
      <c r="J442" s="4"/>
      <c r="K442" s="4"/>
    </row>
    <row r="443" spans="1:11">
      <c r="A443" s="4"/>
      <c r="B443" s="133"/>
      <c r="C443" s="4"/>
      <c r="D443" s="4"/>
      <c r="E443" s="143"/>
      <c r="F443" s="4"/>
      <c r="G443" s="4"/>
      <c r="H443" s="4"/>
      <c r="I443" s="4"/>
      <c r="J443" s="4"/>
      <c r="K443" s="4"/>
    </row>
    <row r="444" spans="1:11">
      <c r="A444" s="4"/>
      <c r="B444" s="133"/>
      <c r="C444" s="4"/>
      <c r="D444" s="4"/>
      <c r="E444" s="143"/>
      <c r="F444" s="4"/>
      <c r="G444" s="4"/>
      <c r="H444" s="4"/>
      <c r="I444" s="4"/>
      <c r="J444" s="4"/>
      <c r="K444" s="4"/>
    </row>
    <row r="445" spans="1:11">
      <c r="A445" s="4"/>
      <c r="B445" s="133"/>
      <c r="C445" s="4"/>
      <c r="D445" s="4"/>
      <c r="E445" s="143"/>
      <c r="F445" s="4"/>
      <c r="G445" s="4"/>
      <c r="H445" s="4"/>
      <c r="I445" s="4"/>
      <c r="J445" s="4"/>
      <c r="K445" s="4"/>
    </row>
    <row r="446" spans="1:11">
      <c r="A446" s="4"/>
      <c r="B446" s="133"/>
      <c r="C446" s="4"/>
      <c r="D446" s="4"/>
      <c r="E446" s="143"/>
      <c r="F446" s="4"/>
      <c r="G446" s="4"/>
      <c r="H446" s="4"/>
      <c r="I446" s="4"/>
      <c r="J446" s="4"/>
      <c r="K446" s="4"/>
    </row>
    <row r="447" spans="1:11">
      <c r="A447" s="4"/>
      <c r="B447" s="133"/>
      <c r="C447" s="4"/>
      <c r="D447" s="4"/>
      <c r="E447" s="143"/>
      <c r="F447" s="4"/>
      <c r="G447" s="4"/>
      <c r="H447" s="4"/>
      <c r="I447" s="4"/>
      <c r="J447" s="4"/>
      <c r="K447" s="4"/>
    </row>
    <row r="448" spans="1:11">
      <c r="A448" s="4"/>
      <c r="B448" s="133"/>
      <c r="C448" s="4"/>
      <c r="D448" s="4"/>
      <c r="E448" s="143"/>
      <c r="F448" s="4"/>
      <c r="G448" s="4"/>
      <c r="H448" s="4"/>
      <c r="I448" s="4"/>
      <c r="J448" s="4"/>
      <c r="K448" s="4"/>
    </row>
    <row r="449" spans="1:11">
      <c r="A449" s="4"/>
      <c r="B449" s="133"/>
      <c r="C449" s="4"/>
      <c r="D449" s="4"/>
      <c r="E449" s="143"/>
      <c r="F449" s="4"/>
      <c r="G449" s="4"/>
      <c r="H449" s="4"/>
      <c r="I449" s="4"/>
      <c r="J449" s="4"/>
      <c r="K449" s="4"/>
    </row>
    <row r="450" spans="1:11">
      <c r="A450" s="4"/>
      <c r="B450" s="133"/>
      <c r="C450" s="4"/>
      <c r="D450" s="4"/>
      <c r="E450" s="143"/>
      <c r="F450" s="4"/>
      <c r="G450" s="4"/>
      <c r="H450" s="4"/>
      <c r="I450" s="4"/>
      <c r="J450" s="4"/>
      <c r="K450" s="4"/>
    </row>
    <row r="451" spans="1:11">
      <c r="A451" s="4"/>
      <c r="B451" s="133"/>
      <c r="C451" s="4"/>
      <c r="D451" s="4"/>
      <c r="E451" s="143"/>
      <c r="F451" s="4"/>
      <c r="G451" s="4"/>
      <c r="H451" s="4"/>
      <c r="I451" s="4"/>
      <c r="J451" s="4"/>
      <c r="K451" s="4"/>
    </row>
    <row r="452" spans="1:11">
      <c r="A452" s="4"/>
      <c r="B452" s="133"/>
      <c r="C452" s="4"/>
      <c r="D452" s="4"/>
      <c r="E452" s="143"/>
      <c r="F452" s="4"/>
      <c r="G452" s="4"/>
      <c r="H452" s="4"/>
      <c r="I452" s="4"/>
      <c r="J452" s="4"/>
      <c r="K452" s="4"/>
    </row>
    <row r="453" spans="1:11">
      <c r="A453" s="4"/>
      <c r="B453" s="133"/>
      <c r="C453" s="4"/>
      <c r="D453" s="4"/>
      <c r="E453" s="143"/>
      <c r="F453" s="4"/>
      <c r="G453" s="4"/>
      <c r="H453" s="4"/>
      <c r="I453" s="4"/>
      <c r="J453" s="4"/>
      <c r="K453" s="4"/>
    </row>
    <row r="454" spans="1:11">
      <c r="A454" s="4"/>
      <c r="B454" s="133"/>
      <c r="C454" s="4"/>
      <c r="D454" s="4"/>
      <c r="E454" s="143"/>
      <c r="F454" s="4"/>
      <c r="G454" s="4"/>
      <c r="H454" s="4"/>
      <c r="I454" s="4"/>
      <c r="J454" s="4"/>
      <c r="K454" s="4"/>
    </row>
    <row r="455" spans="1:11">
      <c r="A455" s="4"/>
      <c r="B455" s="133"/>
      <c r="C455" s="4"/>
      <c r="D455" s="4"/>
      <c r="E455" s="143"/>
      <c r="F455" s="4"/>
      <c r="G455" s="4"/>
      <c r="H455" s="4"/>
      <c r="I455" s="4"/>
      <c r="J455" s="4"/>
      <c r="K455" s="4"/>
    </row>
    <row r="456" spans="1:11">
      <c r="A456" s="4"/>
      <c r="B456" s="133"/>
      <c r="C456" s="4"/>
      <c r="D456" s="4"/>
      <c r="E456" s="143"/>
      <c r="F456" s="4"/>
      <c r="G456" s="4"/>
      <c r="H456" s="4"/>
      <c r="I456" s="4"/>
      <c r="J456" s="4"/>
      <c r="K456" s="4"/>
    </row>
    <row r="457" spans="1:11">
      <c r="A457" s="4"/>
      <c r="B457" s="133"/>
      <c r="C457" s="4"/>
      <c r="D457" s="4"/>
      <c r="E457" s="143"/>
      <c r="F457" s="4"/>
      <c r="G457" s="4"/>
      <c r="H457" s="4"/>
      <c r="I457" s="4"/>
      <c r="J457" s="4"/>
      <c r="K457" s="4"/>
    </row>
    <row r="458" spans="1:11">
      <c r="A458" s="4"/>
      <c r="B458" s="133"/>
      <c r="C458" s="4"/>
      <c r="D458" s="4"/>
      <c r="E458" s="143"/>
      <c r="F458" s="4"/>
      <c r="G458" s="4"/>
      <c r="H458" s="4"/>
      <c r="I458" s="4"/>
      <c r="J458" s="4"/>
      <c r="K458" s="4"/>
    </row>
    <row r="459" spans="1:11">
      <c r="A459" s="4"/>
      <c r="B459" s="133"/>
      <c r="C459" s="4"/>
      <c r="D459" s="4"/>
      <c r="E459" s="143"/>
      <c r="F459" s="4"/>
      <c r="G459" s="4"/>
      <c r="H459" s="4"/>
      <c r="I459" s="4"/>
      <c r="J459" s="4"/>
      <c r="K459" s="4"/>
    </row>
    <row r="460" spans="1:11">
      <c r="A460" s="4"/>
      <c r="B460" s="133"/>
      <c r="C460" s="4"/>
      <c r="D460" s="4"/>
      <c r="E460" s="143"/>
      <c r="F460" s="4"/>
      <c r="G460" s="4"/>
      <c r="H460" s="4"/>
      <c r="I460" s="4"/>
      <c r="J460" s="4"/>
      <c r="K460" s="4"/>
    </row>
    <row r="461" spans="1:11">
      <c r="A461" s="4"/>
      <c r="B461" s="133"/>
      <c r="C461" s="4"/>
      <c r="D461" s="4"/>
      <c r="E461" s="143"/>
      <c r="F461" s="4"/>
      <c r="G461" s="4"/>
      <c r="H461" s="4"/>
      <c r="I461" s="4"/>
      <c r="J461" s="4"/>
      <c r="K461" s="4"/>
    </row>
    <row r="462" spans="1:11">
      <c r="A462" s="4"/>
      <c r="B462" s="133"/>
      <c r="C462" s="4"/>
      <c r="D462" s="4"/>
      <c r="E462" s="143"/>
      <c r="F462" s="4"/>
      <c r="G462" s="4"/>
      <c r="H462" s="4"/>
      <c r="I462" s="4"/>
      <c r="J462" s="4"/>
      <c r="K462" s="4"/>
    </row>
    <row r="463" spans="1:11">
      <c r="A463" s="4"/>
      <c r="B463" s="133"/>
      <c r="C463" s="4"/>
      <c r="D463" s="4"/>
      <c r="E463" s="143"/>
      <c r="F463" s="4"/>
      <c r="G463" s="4"/>
      <c r="H463" s="4"/>
      <c r="I463" s="4"/>
      <c r="J463" s="4"/>
      <c r="K463" s="4"/>
    </row>
    <row r="464" spans="1:11">
      <c r="A464" s="4"/>
      <c r="B464" s="133"/>
      <c r="C464" s="4"/>
      <c r="D464" s="4"/>
      <c r="E464" s="143"/>
      <c r="F464" s="4"/>
      <c r="G464" s="4"/>
      <c r="H464" s="4"/>
      <c r="I464" s="4"/>
      <c r="J464" s="4"/>
      <c r="K464" s="4"/>
    </row>
    <row r="465" spans="1:11">
      <c r="A465" s="4"/>
      <c r="B465" s="133"/>
      <c r="C465" s="4"/>
      <c r="D465" s="4"/>
      <c r="E465" s="143"/>
      <c r="F465" s="4"/>
      <c r="G465" s="4"/>
      <c r="H465" s="4"/>
      <c r="I465" s="4"/>
      <c r="J465" s="4"/>
      <c r="K465" s="4"/>
    </row>
    <row r="466" spans="1:11">
      <c r="A466" s="4"/>
      <c r="B466" s="133"/>
      <c r="C466" s="4"/>
      <c r="D466" s="4"/>
      <c r="E466" s="143"/>
      <c r="F466" s="4"/>
      <c r="G466" s="4"/>
      <c r="H466" s="4"/>
      <c r="I466" s="4"/>
      <c r="J466" s="4"/>
      <c r="K466" s="4"/>
    </row>
    <row r="467" spans="1:11">
      <c r="A467" s="4"/>
      <c r="B467" s="133"/>
      <c r="C467" s="4"/>
      <c r="D467" s="4"/>
      <c r="E467" s="143"/>
      <c r="F467" s="4"/>
      <c r="G467" s="4"/>
      <c r="H467" s="4"/>
      <c r="I467" s="4"/>
      <c r="J467" s="4"/>
      <c r="K467" s="4"/>
    </row>
    <row r="468" spans="1:11">
      <c r="A468" s="4"/>
      <c r="B468" s="133"/>
      <c r="C468" s="4"/>
      <c r="D468" s="4"/>
      <c r="E468" s="143"/>
      <c r="F468" s="4"/>
      <c r="G468" s="4"/>
      <c r="H468" s="4"/>
      <c r="I468" s="4"/>
      <c r="J468" s="4"/>
      <c r="K468" s="4"/>
    </row>
    <row r="469" spans="1:11">
      <c r="A469" s="4"/>
      <c r="B469" s="133"/>
      <c r="C469" s="4"/>
      <c r="D469" s="4"/>
      <c r="E469" s="143"/>
      <c r="F469" s="4"/>
      <c r="G469" s="4"/>
      <c r="H469" s="4"/>
      <c r="I469" s="4"/>
      <c r="J469" s="4"/>
      <c r="K469" s="4"/>
    </row>
    <row r="470" spans="1:11">
      <c r="A470" s="4"/>
      <c r="B470" s="133"/>
      <c r="C470" s="4"/>
      <c r="D470" s="4"/>
      <c r="E470" s="143"/>
      <c r="F470" s="4"/>
      <c r="G470" s="4"/>
      <c r="H470" s="4"/>
      <c r="I470" s="4"/>
      <c r="J470" s="4"/>
      <c r="K470" s="4"/>
    </row>
    <row r="471" spans="1:11">
      <c r="A471" s="4"/>
      <c r="B471" s="133"/>
      <c r="C471" s="4"/>
      <c r="D471" s="4"/>
      <c r="E471" s="143"/>
      <c r="F471" s="4"/>
      <c r="G471" s="4"/>
      <c r="H471" s="4"/>
      <c r="I471" s="4"/>
      <c r="J471" s="4"/>
      <c r="K471" s="4"/>
    </row>
    <row r="472" spans="1:11">
      <c r="A472" s="4"/>
      <c r="B472" s="133"/>
      <c r="C472" s="4"/>
      <c r="D472" s="4"/>
      <c r="E472" s="143"/>
      <c r="F472" s="4"/>
      <c r="G472" s="4"/>
      <c r="H472" s="4"/>
      <c r="I472" s="4"/>
      <c r="J472" s="4"/>
      <c r="K472" s="4"/>
    </row>
    <row r="473" spans="1:11">
      <c r="A473" s="4"/>
      <c r="B473" s="133"/>
      <c r="C473" s="4"/>
      <c r="D473" s="4"/>
      <c r="E473" s="143"/>
      <c r="F473" s="4"/>
      <c r="G473" s="4"/>
      <c r="H473" s="4"/>
      <c r="I473" s="4"/>
      <c r="J473" s="4"/>
      <c r="K473" s="4"/>
    </row>
    <row r="474" spans="1:11">
      <c r="A474" s="4"/>
      <c r="B474" s="133"/>
      <c r="C474" s="4"/>
      <c r="D474" s="4"/>
      <c r="E474" s="143"/>
      <c r="F474" s="4"/>
      <c r="G474" s="4"/>
      <c r="H474" s="4"/>
      <c r="I474" s="4"/>
      <c r="J474" s="4"/>
      <c r="K474" s="4"/>
    </row>
    <row r="475" spans="1:11">
      <c r="A475" s="4"/>
      <c r="B475" s="133"/>
      <c r="C475" s="4"/>
      <c r="D475" s="4"/>
      <c r="E475" s="143"/>
      <c r="F475" s="4"/>
      <c r="G475" s="4"/>
      <c r="H475" s="4"/>
      <c r="I475" s="4"/>
      <c r="J475" s="4"/>
      <c r="K475" s="4"/>
    </row>
    <row r="476" spans="1:11">
      <c r="A476" s="4"/>
      <c r="B476" s="133"/>
      <c r="C476" s="4"/>
      <c r="D476" s="4"/>
      <c r="E476" s="143"/>
      <c r="F476" s="4"/>
      <c r="G476" s="4"/>
      <c r="H476" s="4"/>
      <c r="I476" s="4"/>
      <c r="J476" s="4"/>
      <c r="K476" s="4"/>
    </row>
    <row r="477" spans="1:11">
      <c r="A477" s="4"/>
      <c r="B477" s="133"/>
      <c r="C477" s="4"/>
      <c r="D477" s="4"/>
      <c r="E477" s="143"/>
      <c r="F477" s="4"/>
      <c r="G477" s="4"/>
      <c r="H477" s="4"/>
      <c r="I477" s="4"/>
      <c r="J477" s="4"/>
      <c r="K477" s="4"/>
    </row>
    <row r="478" spans="1:11">
      <c r="A478" s="4"/>
      <c r="B478" s="133"/>
      <c r="C478" s="4"/>
      <c r="D478" s="4"/>
      <c r="E478" s="143"/>
      <c r="F478" s="4"/>
      <c r="G478" s="4"/>
      <c r="H478" s="4"/>
      <c r="I478" s="4"/>
      <c r="J478" s="4"/>
      <c r="K478" s="4"/>
    </row>
    <row r="479" spans="1:11">
      <c r="A479" s="4"/>
      <c r="B479" s="133"/>
      <c r="C479" s="4"/>
      <c r="D479" s="4"/>
      <c r="E479" s="143"/>
      <c r="F479" s="4"/>
      <c r="G479" s="4"/>
      <c r="H479" s="4"/>
      <c r="I479" s="4"/>
      <c r="J479" s="4"/>
      <c r="K479" s="4"/>
    </row>
    <row r="480" spans="1:11">
      <c r="A480" s="4"/>
      <c r="B480" s="133"/>
      <c r="C480" s="4"/>
      <c r="D480" s="4"/>
      <c r="E480" s="143"/>
      <c r="F480" s="4"/>
      <c r="G480" s="4"/>
      <c r="H480" s="4"/>
      <c r="I480" s="4"/>
      <c r="J480" s="4"/>
      <c r="K480" s="4"/>
    </row>
    <row r="481" spans="1:11">
      <c r="A481" s="4"/>
      <c r="B481" s="133"/>
      <c r="C481" s="4"/>
      <c r="D481" s="4"/>
      <c r="E481" s="143"/>
      <c r="F481" s="4"/>
      <c r="G481" s="4"/>
      <c r="H481" s="4"/>
      <c r="I481" s="4"/>
      <c r="J481" s="4"/>
      <c r="K481" s="4"/>
    </row>
    <row r="482" spans="1:11">
      <c r="A482" s="4"/>
      <c r="B482" s="133"/>
      <c r="C482" s="4"/>
      <c r="D482" s="4"/>
      <c r="E482" s="143"/>
      <c r="F482" s="4"/>
      <c r="G482" s="4"/>
      <c r="H482" s="4"/>
      <c r="I482" s="4"/>
      <c r="J482" s="4"/>
      <c r="K482" s="4"/>
    </row>
    <row r="483" spans="1:11">
      <c r="A483" s="4"/>
      <c r="B483" s="133"/>
      <c r="C483" s="4"/>
      <c r="D483" s="4"/>
      <c r="E483" s="143"/>
      <c r="F483" s="4"/>
      <c r="G483" s="4"/>
      <c r="H483" s="4"/>
      <c r="I483" s="4"/>
      <c r="J483" s="4"/>
      <c r="K483" s="4"/>
    </row>
    <row r="484" spans="1:11">
      <c r="A484" s="4"/>
      <c r="B484" s="133"/>
      <c r="C484" s="4"/>
      <c r="D484" s="4"/>
      <c r="E484" s="143"/>
      <c r="F484" s="4"/>
      <c r="G484" s="4"/>
      <c r="H484" s="4"/>
      <c r="I484" s="4"/>
      <c r="J484" s="4"/>
      <c r="K484" s="4"/>
    </row>
    <row r="485" spans="1:11">
      <c r="A485" s="4"/>
      <c r="B485" s="133"/>
      <c r="C485" s="4"/>
      <c r="D485" s="4"/>
      <c r="E485" s="143"/>
      <c r="F485" s="4"/>
      <c r="G485" s="4"/>
      <c r="H485" s="4"/>
      <c r="I485" s="4"/>
      <c r="J485" s="4"/>
      <c r="K485" s="4"/>
    </row>
    <row r="486" spans="1:11">
      <c r="A486" s="4"/>
      <c r="B486" s="133"/>
      <c r="C486" s="4"/>
      <c r="D486" s="4"/>
      <c r="E486" s="143"/>
      <c r="F486" s="4"/>
      <c r="G486" s="4"/>
      <c r="H486" s="4"/>
      <c r="I486" s="4"/>
      <c r="J486" s="4"/>
      <c r="K486" s="4"/>
    </row>
    <row r="487" spans="1:11">
      <c r="A487" s="4"/>
      <c r="B487" s="133"/>
      <c r="C487" s="4"/>
      <c r="D487" s="4"/>
      <c r="E487" s="143"/>
      <c r="F487" s="4"/>
      <c r="G487" s="4"/>
      <c r="H487" s="4"/>
      <c r="I487" s="4"/>
      <c r="J487" s="4"/>
      <c r="K487" s="4"/>
    </row>
    <row r="488" spans="1:11">
      <c r="A488" s="4"/>
      <c r="B488" s="133"/>
      <c r="C488" s="4"/>
      <c r="D488" s="4"/>
      <c r="E488" s="143"/>
      <c r="F488" s="4"/>
      <c r="G488" s="4"/>
      <c r="H488" s="4"/>
      <c r="I488" s="4"/>
      <c r="J488" s="4"/>
      <c r="K488" s="4"/>
    </row>
    <row r="489" spans="1:11">
      <c r="A489" s="4"/>
      <c r="B489" s="133"/>
      <c r="C489" s="4"/>
      <c r="D489" s="4"/>
      <c r="E489" s="143"/>
      <c r="F489" s="4"/>
      <c r="G489" s="4"/>
      <c r="H489" s="4"/>
      <c r="I489" s="4"/>
      <c r="J489" s="4"/>
      <c r="K489" s="4"/>
    </row>
    <row r="490" spans="1:11">
      <c r="A490" s="4"/>
      <c r="B490" s="133"/>
      <c r="C490" s="4"/>
      <c r="D490" s="4"/>
      <c r="E490" s="143"/>
      <c r="F490" s="4"/>
      <c r="G490" s="4"/>
      <c r="H490" s="4"/>
      <c r="I490" s="4"/>
      <c r="J490" s="4"/>
      <c r="K490" s="4"/>
    </row>
    <row r="491" spans="1:11">
      <c r="A491" s="4"/>
      <c r="B491" s="133"/>
      <c r="C491" s="4"/>
      <c r="D491" s="4"/>
      <c r="E491" s="143"/>
      <c r="F491" s="4"/>
      <c r="G491" s="4"/>
      <c r="H491" s="4"/>
      <c r="I491" s="4"/>
      <c r="J491" s="4"/>
      <c r="K491" s="4"/>
    </row>
  </sheetData>
  <mergeCells count="5">
    <mergeCell ref="A59:K59"/>
    <mergeCell ref="A57:J57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51"/>
  </sheetPr>
  <dimension ref="A1:K491"/>
  <sheetViews>
    <sheetView showGridLines="0" topLeftCell="A51" zoomScaleNormal="100" zoomScaleSheetLayoutView="100" workbookViewId="0">
      <selection activeCell="N59" sqref="N59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8" t="str">
        <f>+works!A1</f>
        <v>PROJECT NO: 011/MKLM/2022/2023</v>
      </c>
      <c r="B1" s="9"/>
      <c r="C1" s="9"/>
      <c r="D1" s="10"/>
      <c r="E1" s="9"/>
      <c r="F1" s="9"/>
      <c r="G1" s="9"/>
      <c r="H1" s="9"/>
      <c r="I1" s="9"/>
      <c r="J1" s="114" t="str">
        <f>+works!J1</f>
        <v>DATE: 10-08-2022</v>
      </c>
      <c r="K1" s="11"/>
    </row>
    <row r="2" spans="1:11" ht="21.95" customHeight="1">
      <c r="A2" s="68" t="str">
        <f>+works!A2</f>
        <v>MOSES KOTANE LOCAL MUNICIPALITY</v>
      </c>
      <c r="B2" s="12"/>
      <c r="C2" s="12"/>
      <c r="D2" s="13"/>
      <c r="E2" s="12"/>
      <c r="F2" s="12"/>
      <c r="G2" s="12"/>
      <c r="H2" s="12"/>
      <c r="I2" s="12"/>
      <c r="J2" s="12"/>
      <c r="K2" s="14"/>
    </row>
    <row r="3" spans="1:11" ht="21.95" customHeight="1" thickBot="1">
      <c r="A3" s="15" t="str">
        <f>+works!A3</f>
        <v>MANAMAKGOTENG RESERVOIR AND BULK WATER SUPPLY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9.9499999999999993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 customHeight="1">
      <c r="A5" s="20" t="s">
        <v>1</v>
      </c>
      <c r="B5" s="21" t="s">
        <v>2</v>
      </c>
      <c r="C5" s="341" t="s">
        <v>3</v>
      </c>
      <c r="D5" s="331" t="s">
        <v>4</v>
      </c>
      <c r="E5" s="22" t="s">
        <v>5</v>
      </c>
      <c r="F5" s="23"/>
      <c r="G5" s="23"/>
      <c r="H5" s="23"/>
      <c r="I5" s="24"/>
      <c r="J5" s="333" t="s">
        <v>6</v>
      </c>
      <c r="K5" s="25" t="s">
        <v>7</v>
      </c>
    </row>
    <row r="6" spans="1:11" ht="18" customHeight="1" thickBot="1">
      <c r="A6" s="26" t="s">
        <v>8</v>
      </c>
      <c r="B6" s="27" t="s">
        <v>9</v>
      </c>
      <c r="C6" s="342"/>
      <c r="D6" s="332"/>
      <c r="E6" s="28" t="s">
        <v>10</v>
      </c>
      <c r="F6" s="29" t="s">
        <v>11</v>
      </c>
      <c r="G6" s="29" t="s">
        <v>12</v>
      </c>
      <c r="H6" s="29" t="s">
        <v>13</v>
      </c>
      <c r="I6" s="30" t="s">
        <v>14</v>
      </c>
      <c r="J6" s="334"/>
      <c r="K6" s="31" t="s">
        <v>15</v>
      </c>
    </row>
    <row r="7" spans="1:11" ht="21.95" customHeight="1">
      <c r="A7" s="32"/>
      <c r="B7" s="33" t="s">
        <v>16</v>
      </c>
      <c r="C7" s="69" t="s">
        <v>122</v>
      </c>
      <c r="D7" s="18"/>
      <c r="E7" s="18"/>
      <c r="F7" s="18"/>
      <c r="G7" s="18"/>
      <c r="H7" s="18"/>
      <c r="I7" s="18"/>
      <c r="J7" s="18"/>
      <c r="K7" s="35"/>
    </row>
    <row r="8" spans="1:11" ht="21.95" customHeight="1">
      <c r="A8" s="32"/>
      <c r="B8" s="33" t="s">
        <v>93</v>
      </c>
      <c r="C8" s="69" t="s">
        <v>136</v>
      </c>
      <c r="D8" s="18"/>
      <c r="E8" s="18"/>
      <c r="F8" s="18"/>
      <c r="G8" s="18"/>
      <c r="H8" s="18"/>
      <c r="I8" s="18"/>
      <c r="J8" s="18"/>
      <c r="K8" s="35"/>
    </row>
    <row r="9" spans="1:11" ht="15" customHeight="1" thickBot="1">
      <c r="A9" s="32"/>
      <c r="B9" s="33"/>
      <c r="C9" s="69"/>
      <c r="D9" s="18"/>
      <c r="E9" s="18"/>
      <c r="F9" s="18"/>
      <c r="G9" s="18"/>
      <c r="H9" s="18"/>
      <c r="I9" s="18"/>
      <c r="J9" s="18"/>
      <c r="K9" s="35"/>
    </row>
    <row r="10" spans="1:11" ht="17.100000000000001" customHeight="1">
      <c r="A10" s="110" t="s">
        <v>123</v>
      </c>
      <c r="B10" s="80"/>
      <c r="C10" s="117" t="s">
        <v>137</v>
      </c>
      <c r="D10" s="81"/>
      <c r="E10" s="82"/>
      <c r="F10" s="82"/>
      <c r="G10" s="82"/>
      <c r="H10" s="82"/>
      <c r="I10" s="82"/>
      <c r="J10" s="83"/>
      <c r="K10" s="116"/>
    </row>
    <row r="11" spans="1:11" ht="17.100000000000001" customHeight="1">
      <c r="A11" s="146"/>
      <c r="B11" s="147"/>
      <c r="C11" s="175"/>
      <c r="D11" s="177"/>
      <c r="E11" s="148"/>
      <c r="F11" s="148"/>
      <c r="G11" s="148"/>
      <c r="H11" s="148"/>
      <c r="I11" s="148"/>
      <c r="J11" s="149"/>
      <c r="K11" s="150"/>
    </row>
    <row r="12" spans="1:11" ht="17.100000000000001" customHeight="1">
      <c r="A12" s="151" t="s">
        <v>125</v>
      </c>
      <c r="B12" s="152" t="s">
        <v>138</v>
      </c>
      <c r="C12" s="176" t="s">
        <v>139</v>
      </c>
      <c r="D12" s="178" t="s">
        <v>26</v>
      </c>
      <c r="E12" s="170">
        <v>1</v>
      </c>
      <c r="F12" s="226"/>
      <c r="G12" s="226"/>
      <c r="H12" s="226"/>
      <c r="I12" s="226"/>
      <c r="J12" s="156"/>
      <c r="K12" s="163"/>
    </row>
    <row r="13" spans="1:11" ht="17.100000000000001" customHeight="1">
      <c r="A13" s="151"/>
      <c r="B13" s="152"/>
      <c r="C13" s="176"/>
      <c r="D13" s="178"/>
      <c r="E13" s="170"/>
      <c r="F13" s="226"/>
      <c r="G13" s="226"/>
      <c r="H13" s="226"/>
      <c r="I13" s="226"/>
      <c r="J13" s="156"/>
      <c r="K13" s="163"/>
    </row>
    <row r="14" spans="1:11" ht="17.100000000000001" customHeight="1">
      <c r="A14" s="186" t="s">
        <v>126</v>
      </c>
      <c r="B14" s="187"/>
      <c r="C14" s="187" t="s">
        <v>140</v>
      </c>
      <c r="D14" s="188"/>
      <c r="E14" s="240"/>
      <c r="F14" s="241"/>
      <c r="G14" s="241"/>
      <c r="H14" s="241"/>
      <c r="I14" s="241"/>
      <c r="J14" s="193"/>
      <c r="K14" s="194"/>
    </row>
    <row r="15" spans="1:11" ht="17.100000000000001" customHeight="1">
      <c r="A15" s="151"/>
      <c r="B15" s="152"/>
      <c r="C15" s="176"/>
      <c r="D15" s="178"/>
      <c r="E15" s="170"/>
      <c r="F15" s="226"/>
      <c r="G15" s="226"/>
      <c r="H15" s="226"/>
      <c r="I15" s="226"/>
      <c r="J15" s="156"/>
      <c r="K15" s="163"/>
    </row>
    <row r="16" spans="1:11" ht="17.100000000000001" customHeight="1">
      <c r="A16" s="151" t="s">
        <v>127</v>
      </c>
      <c r="B16" s="152" t="s">
        <v>141</v>
      </c>
      <c r="C16" s="176" t="s">
        <v>142</v>
      </c>
      <c r="D16" s="178" t="s">
        <v>26</v>
      </c>
      <c r="E16" s="170">
        <v>1</v>
      </c>
      <c r="F16" s="226"/>
      <c r="G16" s="226"/>
      <c r="H16" s="226"/>
      <c r="I16" s="226"/>
      <c r="J16" s="156"/>
      <c r="K16" s="163"/>
    </row>
    <row r="17" spans="1:11" ht="17.100000000000001" customHeight="1">
      <c r="A17" s="151"/>
      <c r="B17" s="152" t="s">
        <v>143</v>
      </c>
      <c r="C17" s="176" t="s">
        <v>144</v>
      </c>
      <c r="D17" s="178"/>
      <c r="E17" s="209"/>
      <c r="F17" s="226"/>
      <c r="G17" s="226"/>
      <c r="H17" s="226"/>
      <c r="I17" s="226"/>
      <c r="J17" s="156"/>
      <c r="K17" s="163"/>
    </row>
    <row r="18" spans="1:11" ht="17.100000000000001" customHeight="1">
      <c r="A18" s="151"/>
      <c r="B18" s="152">
        <v>1</v>
      </c>
      <c r="C18" s="176" t="s">
        <v>145</v>
      </c>
      <c r="D18" s="178"/>
      <c r="E18" s="209"/>
      <c r="F18" s="226"/>
      <c r="G18" s="226"/>
      <c r="H18" s="226"/>
      <c r="I18" s="226"/>
      <c r="J18" s="156"/>
      <c r="K18" s="163"/>
    </row>
    <row r="19" spans="1:11" ht="17.100000000000001" customHeight="1">
      <c r="A19" s="151"/>
      <c r="B19" s="152"/>
      <c r="C19" s="235" t="s">
        <v>146</v>
      </c>
      <c r="D19" s="178"/>
      <c r="E19" s="209"/>
      <c r="F19" s="226"/>
      <c r="G19" s="226"/>
      <c r="H19" s="226"/>
      <c r="I19" s="226"/>
      <c r="J19" s="156"/>
      <c r="K19" s="163"/>
    </row>
    <row r="20" spans="1:11" ht="17.100000000000001" customHeight="1">
      <c r="A20" s="151"/>
      <c r="B20" s="152">
        <v>2</v>
      </c>
      <c r="C20" s="176" t="s">
        <v>147</v>
      </c>
      <c r="D20" s="178"/>
      <c r="E20" s="209"/>
      <c r="F20" s="226"/>
      <c r="G20" s="226"/>
      <c r="H20" s="226"/>
      <c r="I20" s="226"/>
      <c r="J20" s="156"/>
      <c r="K20" s="163"/>
    </row>
    <row r="21" spans="1:11" ht="17.100000000000001" customHeight="1">
      <c r="A21" s="151"/>
      <c r="B21" s="152">
        <v>3</v>
      </c>
      <c r="C21" s="176" t="s">
        <v>148</v>
      </c>
      <c r="D21" s="178"/>
      <c r="E21" s="209"/>
      <c r="F21" s="226"/>
      <c r="G21" s="226"/>
      <c r="H21" s="226"/>
      <c r="I21" s="226"/>
      <c r="J21" s="156"/>
      <c r="K21" s="163"/>
    </row>
    <row r="22" spans="1:11" ht="17.100000000000001" customHeight="1">
      <c r="A22" s="151"/>
      <c r="B22" s="152">
        <v>4</v>
      </c>
      <c r="C22" s="176" t="s">
        <v>149</v>
      </c>
      <c r="D22" s="178"/>
      <c r="E22" s="209"/>
      <c r="F22" s="226"/>
      <c r="G22" s="226"/>
      <c r="H22" s="226"/>
      <c r="I22" s="226"/>
      <c r="J22" s="156"/>
      <c r="K22" s="163"/>
    </row>
    <row r="23" spans="1:11" ht="17.100000000000001" customHeight="1">
      <c r="A23" s="151"/>
      <c r="B23" s="152">
        <v>5</v>
      </c>
      <c r="C23" s="176" t="s">
        <v>150</v>
      </c>
      <c r="D23" s="178"/>
      <c r="E23" s="209"/>
      <c r="F23" s="226"/>
      <c r="G23" s="226"/>
      <c r="H23" s="226"/>
      <c r="I23" s="226"/>
      <c r="J23" s="156"/>
      <c r="K23" s="163"/>
    </row>
    <row r="24" spans="1:11" ht="17.100000000000001" customHeight="1">
      <c r="A24" s="151"/>
      <c r="B24" s="152">
        <v>6</v>
      </c>
      <c r="C24" s="176" t="s">
        <v>151</v>
      </c>
      <c r="D24" s="178"/>
      <c r="E24" s="209"/>
      <c r="F24" s="226"/>
      <c r="G24" s="226"/>
      <c r="H24" s="226"/>
      <c r="I24" s="226"/>
      <c r="J24" s="156"/>
      <c r="K24" s="163"/>
    </row>
    <row r="25" spans="1:11" ht="17.100000000000001" customHeight="1">
      <c r="A25" s="151"/>
      <c r="B25" s="152">
        <v>7</v>
      </c>
      <c r="C25" s="176" t="s">
        <v>152</v>
      </c>
      <c r="D25" s="178"/>
      <c r="E25" s="209"/>
      <c r="F25" s="226"/>
      <c r="G25" s="226"/>
      <c r="H25" s="226"/>
      <c r="I25" s="226"/>
      <c r="J25" s="156"/>
      <c r="K25" s="163"/>
    </row>
    <row r="26" spans="1:11" ht="17.100000000000001" customHeight="1">
      <c r="A26" s="151"/>
      <c r="B26" s="152">
        <v>8</v>
      </c>
      <c r="C26" s="176" t="s">
        <v>153</v>
      </c>
      <c r="D26" s="178"/>
      <c r="E26" s="209"/>
      <c r="F26" s="226"/>
      <c r="G26" s="226"/>
      <c r="H26" s="226"/>
      <c r="I26" s="226"/>
      <c r="J26" s="156"/>
      <c r="K26" s="163"/>
    </row>
    <row r="27" spans="1:11" ht="17.100000000000001" customHeight="1">
      <c r="A27" s="151"/>
      <c r="B27" s="152">
        <v>9</v>
      </c>
      <c r="C27" s="176" t="s">
        <v>154</v>
      </c>
      <c r="D27" s="178"/>
      <c r="E27" s="209"/>
      <c r="F27" s="226"/>
      <c r="G27" s="226"/>
      <c r="H27" s="226"/>
      <c r="I27" s="226"/>
      <c r="J27" s="156"/>
      <c r="K27" s="163"/>
    </row>
    <row r="28" spans="1:11" ht="17.100000000000001" customHeight="1">
      <c r="A28" s="151"/>
      <c r="B28" s="233">
        <v>10</v>
      </c>
      <c r="C28" s="176" t="s">
        <v>155</v>
      </c>
      <c r="D28" s="178"/>
      <c r="E28" s="209"/>
      <c r="F28" s="226"/>
      <c r="G28" s="226"/>
      <c r="H28" s="226"/>
      <c r="I28" s="226"/>
      <c r="J28" s="156"/>
      <c r="K28" s="163"/>
    </row>
    <row r="29" spans="1:11" ht="17.100000000000001" customHeight="1">
      <c r="A29" s="151"/>
      <c r="B29" s="152">
        <v>11</v>
      </c>
      <c r="C29" s="176" t="s">
        <v>156</v>
      </c>
      <c r="D29" s="178"/>
      <c r="E29" s="209"/>
      <c r="F29" s="226"/>
      <c r="G29" s="226"/>
      <c r="H29" s="226"/>
      <c r="I29" s="226"/>
      <c r="J29" s="156"/>
      <c r="K29" s="163"/>
    </row>
    <row r="30" spans="1:11" ht="17.100000000000001" customHeight="1">
      <c r="A30" s="151"/>
      <c r="B30" s="152">
        <v>12</v>
      </c>
      <c r="C30" s="176" t="s">
        <v>157</v>
      </c>
      <c r="D30" s="178"/>
      <c r="E30" s="209"/>
      <c r="F30" s="226"/>
      <c r="G30" s="226"/>
      <c r="H30" s="226"/>
      <c r="I30" s="226"/>
      <c r="J30" s="156"/>
      <c r="K30" s="163"/>
    </row>
    <row r="31" spans="1:11" ht="17.100000000000001" customHeight="1">
      <c r="A31" s="151"/>
      <c r="B31" s="152">
        <v>13</v>
      </c>
      <c r="C31" s="176" t="s">
        <v>158</v>
      </c>
      <c r="D31" s="178"/>
      <c r="E31" s="209"/>
      <c r="F31" s="226"/>
      <c r="G31" s="226"/>
      <c r="H31" s="226"/>
      <c r="I31" s="226"/>
      <c r="J31" s="156"/>
      <c r="K31" s="163"/>
    </row>
    <row r="32" spans="1:11" ht="17.100000000000001" customHeight="1">
      <c r="A32" s="151"/>
      <c r="B32" s="152">
        <v>14</v>
      </c>
      <c r="C32" s="176" t="s">
        <v>159</v>
      </c>
      <c r="D32" s="178"/>
      <c r="E32" s="209"/>
      <c r="F32" s="226"/>
      <c r="G32" s="226"/>
      <c r="H32" s="226"/>
      <c r="I32" s="226"/>
      <c r="J32" s="156"/>
      <c r="K32" s="163"/>
    </row>
    <row r="33" spans="1:11" ht="17.100000000000001" customHeight="1">
      <c r="A33" s="151"/>
      <c r="B33" s="152">
        <v>15</v>
      </c>
      <c r="C33" s="176" t="s">
        <v>160</v>
      </c>
      <c r="D33" s="178"/>
      <c r="E33" s="209"/>
      <c r="F33" s="226"/>
      <c r="G33" s="226"/>
      <c r="H33" s="226"/>
      <c r="I33" s="226"/>
      <c r="J33" s="156"/>
      <c r="K33" s="163"/>
    </row>
    <row r="34" spans="1:11" ht="17.100000000000001" customHeight="1">
      <c r="A34" s="151"/>
      <c r="B34" s="152">
        <v>16</v>
      </c>
      <c r="C34" s="176" t="s">
        <v>161</v>
      </c>
      <c r="D34" s="178"/>
      <c r="E34" s="209"/>
      <c r="F34" s="226"/>
      <c r="G34" s="226"/>
      <c r="H34" s="226"/>
      <c r="I34" s="226"/>
      <c r="J34" s="156"/>
      <c r="K34" s="163"/>
    </row>
    <row r="35" spans="1:11" ht="17.100000000000001" customHeight="1">
      <c r="A35" s="151"/>
      <c r="B35" s="152">
        <v>17</v>
      </c>
      <c r="C35" s="176" t="s">
        <v>162</v>
      </c>
      <c r="D35" s="178"/>
      <c r="E35" s="209"/>
      <c r="F35" s="226"/>
      <c r="G35" s="226"/>
      <c r="H35" s="226"/>
      <c r="I35" s="226"/>
      <c r="J35" s="156"/>
      <c r="K35" s="163"/>
    </row>
    <row r="36" spans="1:11" ht="17.100000000000001" customHeight="1">
      <c r="A36" s="151"/>
      <c r="B36" s="152">
        <v>18</v>
      </c>
      <c r="C36" s="176" t="s">
        <v>163</v>
      </c>
      <c r="D36" s="178"/>
      <c r="E36" s="209"/>
      <c r="F36" s="226"/>
      <c r="G36" s="226"/>
      <c r="H36" s="226"/>
      <c r="I36" s="226"/>
      <c r="J36" s="156"/>
      <c r="K36" s="163"/>
    </row>
    <row r="37" spans="1:11" ht="17.100000000000001" customHeight="1">
      <c r="A37" s="151"/>
      <c r="B37" s="152">
        <v>19</v>
      </c>
      <c r="C37" s="176" t="s">
        <v>164</v>
      </c>
      <c r="D37" s="178"/>
      <c r="E37" s="209"/>
      <c r="F37" s="226"/>
      <c r="G37" s="226"/>
      <c r="H37" s="226"/>
      <c r="I37" s="226"/>
      <c r="J37" s="156"/>
      <c r="K37" s="163"/>
    </row>
    <row r="38" spans="1:11" ht="17.100000000000001" customHeight="1">
      <c r="A38" s="151"/>
      <c r="B38" s="152">
        <v>20</v>
      </c>
      <c r="C38" s="176" t="s">
        <v>165</v>
      </c>
      <c r="D38" s="178"/>
      <c r="E38" s="209"/>
      <c r="F38" s="226"/>
      <c r="G38" s="226"/>
      <c r="H38" s="226"/>
      <c r="I38" s="226"/>
      <c r="J38" s="156"/>
      <c r="K38" s="163"/>
    </row>
    <row r="39" spans="1:11" ht="17.100000000000001" customHeight="1">
      <c r="A39" s="151"/>
      <c r="B39" s="152"/>
      <c r="C39" s="236" t="s">
        <v>166</v>
      </c>
      <c r="D39" s="178"/>
      <c r="E39" s="209"/>
      <c r="F39" s="226"/>
      <c r="G39" s="226"/>
      <c r="H39" s="226"/>
      <c r="I39" s="226"/>
      <c r="J39" s="156"/>
      <c r="K39" s="163"/>
    </row>
    <row r="40" spans="1:11" ht="17.100000000000001" customHeight="1">
      <c r="A40" s="151"/>
      <c r="B40" s="152"/>
      <c r="C40" s="176" t="s">
        <v>167</v>
      </c>
      <c r="D40" s="178"/>
      <c r="E40" s="209"/>
      <c r="F40" s="226"/>
      <c r="G40" s="226"/>
      <c r="H40" s="226"/>
      <c r="I40" s="226"/>
      <c r="J40" s="156"/>
      <c r="K40" s="163"/>
    </row>
    <row r="41" spans="1:11" ht="17.100000000000001" customHeight="1">
      <c r="A41" s="151"/>
      <c r="B41" s="152"/>
      <c r="C41" s="176" t="s">
        <v>168</v>
      </c>
      <c r="D41" s="178"/>
      <c r="E41" s="209"/>
      <c r="F41" s="226"/>
      <c r="G41" s="226"/>
      <c r="H41" s="226"/>
      <c r="I41" s="226"/>
      <c r="J41" s="156"/>
      <c r="K41" s="163"/>
    </row>
    <row r="42" spans="1:11" ht="17.100000000000001" customHeight="1">
      <c r="A42" s="151"/>
      <c r="B42" s="152"/>
      <c r="C42" s="176" t="s">
        <v>169</v>
      </c>
      <c r="D42" s="178"/>
      <c r="E42" s="209"/>
      <c r="F42" s="226"/>
      <c r="G42" s="226"/>
      <c r="H42" s="226"/>
      <c r="I42" s="226"/>
      <c r="J42" s="156"/>
      <c r="K42" s="163"/>
    </row>
    <row r="43" spans="1:11" ht="17.100000000000001" customHeight="1">
      <c r="A43" s="151"/>
      <c r="B43" s="152"/>
      <c r="C43" s="176" t="s">
        <v>170</v>
      </c>
      <c r="D43" s="178"/>
      <c r="E43" s="209"/>
      <c r="F43" s="226"/>
      <c r="G43" s="226"/>
      <c r="H43" s="226"/>
      <c r="I43" s="226"/>
      <c r="J43" s="156"/>
      <c r="K43" s="163"/>
    </row>
    <row r="44" spans="1:11" ht="17.100000000000001" customHeight="1">
      <c r="A44" s="151"/>
      <c r="B44" s="152"/>
      <c r="C44" s="176" t="s">
        <v>171</v>
      </c>
      <c r="D44" s="178"/>
      <c r="E44" s="209"/>
      <c r="F44" s="226"/>
      <c r="G44" s="226"/>
      <c r="H44" s="226"/>
      <c r="I44" s="226"/>
      <c r="J44" s="156"/>
      <c r="K44" s="163"/>
    </row>
    <row r="45" spans="1:11" ht="17.100000000000001" customHeight="1">
      <c r="A45" s="151"/>
      <c r="B45" s="152"/>
      <c r="C45" s="176"/>
      <c r="D45" s="178"/>
      <c r="E45" s="209"/>
      <c r="F45" s="226"/>
      <c r="G45" s="226"/>
      <c r="H45" s="226"/>
      <c r="I45" s="226"/>
      <c r="J45" s="156"/>
      <c r="K45" s="163"/>
    </row>
    <row r="46" spans="1:11" ht="17.100000000000001" customHeight="1">
      <c r="A46" s="186" t="s">
        <v>128</v>
      </c>
      <c r="B46" s="242"/>
      <c r="C46" s="243" t="s">
        <v>172</v>
      </c>
      <c r="D46" s="188"/>
      <c r="E46" s="244"/>
      <c r="F46" s="241"/>
      <c r="G46" s="241"/>
      <c r="H46" s="241"/>
      <c r="I46" s="241"/>
      <c r="J46" s="193"/>
      <c r="K46" s="194"/>
    </row>
    <row r="47" spans="1:11" ht="17.100000000000001" customHeight="1">
      <c r="A47" s="151"/>
      <c r="B47" s="152"/>
      <c r="C47" s="176"/>
      <c r="D47" s="178"/>
      <c r="E47" s="209"/>
      <c r="F47" s="226"/>
      <c r="G47" s="226"/>
      <c r="H47" s="226"/>
      <c r="I47" s="226"/>
      <c r="J47" s="156"/>
      <c r="K47" s="163"/>
    </row>
    <row r="48" spans="1:11" ht="17.100000000000001" customHeight="1">
      <c r="A48" s="151" t="s">
        <v>129</v>
      </c>
      <c r="B48" s="152" t="s">
        <v>173</v>
      </c>
      <c r="C48" s="176" t="s">
        <v>174</v>
      </c>
      <c r="D48" s="178" t="s">
        <v>26</v>
      </c>
      <c r="E48" s="170">
        <v>1</v>
      </c>
      <c r="F48" s="226"/>
      <c r="G48" s="226"/>
      <c r="H48" s="226"/>
      <c r="I48" s="226"/>
      <c r="J48" s="213"/>
      <c r="K48" s="163"/>
    </row>
    <row r="49" spans="1:11" ht="17.100000000000001" customHeight="1">
      <c r="A49" s="151" t="s">
        <v>299</v>
      </c>
      <c r="B49" s="152"/>
      <c r="C49" s="176" t="s">
        <v>175</v>
      </c>
      <c r="D49" s="178" t="s">
        <v>26</v>
      </c>
      <c r="E49" s="170">
        <v>1</v>
      </c>
      <c r="F49" s="226"/>
      <c r="G49" s="226"/>
      <c r="H49" s="226"/>
      <c r="I49" s="226"/>
      <c r="J49" s="213"/>
      <c r="K49" s="163"/>
    </row>
    <row r="50" spans="1:11" ht="17.100000000000001" customHeight="1">
      <c r="A50" s="151" t="s">
        <v>300</v>
      </c>
      <c r="B50" s="152"/>
      <c r="C50" s="176" t="s">
        <v>176</v>
      </c>
      <c r="D50" s="178" t="s">
        <v>26</v>
      </c>
      <c r="E50" s="170">
        <v>1</v>
      </c>
      <c r="F50" s="226"/>
      <c r="G50" s="226"/>
      <c r="H50" s="226"/>
      <c r="I50" s="226"/>
      <c r="J50" s="213"/>
      <c r="K50" s="163"/>
    </row>
    <row r="51" spans="1:11" ht="17.100000000000001" customHeight="1">
      <c r="A51" s="151"/>
      <c r="B51" s="152"/>
      <c r="C51" s="176"/>
      <c r="D51" s="178"/>
      <c r="E51" s="170"/>
      <c r="F51" s="226"/>
      <c r="G51" s="226"/>
      <c r="H51" s="226"/>
      <c r="I51" s="226"/>
      <c r="J51" s="156"/>
      <c r="K51" s="163"/>
    </row>
    <row r="52" spans="1:11" ht="17.100000000000001" customHeight="1">
      <c r="A52" s="186" t="s">
        <v>301</v>
      </c>
      <c r="B52" s="242"/>
      <c r="C52" s="243" t="s">
        <v>177</v>
      </c>
      <c r="D52" s="188"/>
      <c r="E52" s="240"/>
      <c r="F52" s="241"/>
      <c r="G52" s="241"/>
      <c r="H52" s="241"/>
      <c r="I52" s="241"/>
      <c r="J52" s="193"/>
      <c r="K52" s="194"/>
    </row>
    <row r="53" spans="1:11" ht="17.100000000000001" customHeight="1">
      <c r="A53" s="151"/>
      <c r="B53" s="152"/>
      <c r="C53" s="176"/>
      <c r="D53" s="178"/>
      <c r="E53" s="170"/>
      <c r="F53" s="226"/>
      <c r="G53" s="226"/>
      <c r="H53" s="226"/>
      <c r="I53" s="226"/>
      <c r="J53" s="156"/>
      <c r="K53" s="163"/>
    </row>
    <row r="54" spans="1:11" ht="17.100000000000001" customHeight="1">
      <c r="A54" s="151" t="s">
        <v>302</v>
      </c>
      <c r="B54" s="152"/>
      <c r="C54" s="176" t="s">
        <v>178</v>
      </c>
      <c r="D54" s="178" t="s">
        <v>30</v>
      </c>
      <c r="E54" s="170">
        <v>1</v>
      </c>
      <c r="F54" s="226"/>
      <c r="G54" s="226"/>
      <c r="H54" s="226"/>
      <c r="I54" s="226"/>
      <c r="J54" s="213"/>
      <c r="K54" s="163"/>
    </row>
    <row r="55" spans="1:11" ht="17.100000000000001" customHeight="1">
      <c r="A55" s="151" t="s">
        <v>303</v>
      </c>
      <c r="B55" s="152"/>
      <c r="C55" s="176" t="s">
        <v>179</v>
      </c>
      <c r="D55" s="178" t="s">
        <v>30</v>
      </c>
      <c r="E55" s="170">
        <v>1</v>
      </c>
      <c r="F55" s="226"/>
      <c r="G55" s="226"/>
      <c r="H55" s="226"/>
      <c r="I55" s="226"/>
      <c r="J55" s="213"/>
      <c r="K55" s="163"/>
    </row>
    <row r="56" spans="1:11" ht="17.100000000000001" customHeight="1">
      <c r="A56" s="151" t="s">
        <v>304</v>
      </c>
      <c r="B56" s="152"/>
      <c r="C56" s="176" t="s">
        <v>180</v>
      </c>
      <c r="D56" s="178" t="s">
        <v>30</v>
      </c>
      <c r="E56" s="170">
        <v>1</v>
      </c>
      <c r="F56" s="226"/>
      <c r="G56" s="226"/>
      <c r="H56" s="226"/>
      <c r="I56" s="226"/>
      <c r="J56" s="213"/>
      <c r="K56" s="163"/>
    </row>
    <row r="57" spans="1:11" ht="17.100000000000001" customHeight="1">
      <c r="A57" s="151"/>
      <c r="B57" s="152"/>
      <c r="C57" s="176"/>
      <c r="D57" s="178"/>
      <c r="E57" s="170"/>
      <c r="F57" s="226"/>
      <c r="G57" s="226"/>
      <c r="H57" s="226"/>
      <c r="I57" s="226"/>
      <c r="J57" s="213"/>
      <c r="K57" s="163"/>
    </row>
    <row r="58" spans="1:11" ht="17.100000000000001" customHeight="1">
      <c r="A58" s="151"/>
      <c r="B58" s="152"/>
      <c r="C58" s="176"/>
      <c r="D58" s="178"/>
      <c r="E58" s="170"/>
      <c r="F58" s="226"/>
      <c r="G58" s="226"/>
      <c r="H58" s="226"/>
      <c r="I58" s="226"/>
      <c r="J58" s="213"/>
      <c r="K58" s="163"/>
    </row>
    <row r="59" spans="1:11" ht="17.100000000000001" customHeight="1">
      <c r="A59" s="151"/>
      <c r="B59" s="152"/>
      <c r="C59" s="176"/>
      <c r="D59" s="178"/>
      <c r="E59" s="170"/>
      <c r="F59" s="226"/>
      <c r="G59" s="226"/>
      <c r="H59" s="226"/>
      <c r="I59" s="226"/>
      <c r="J59" s="213"/>
      <c r="K59" s="163"/>
    </row>
    <row r="60" spans="1:11" ht="17.100000000000001" customHeight="1" thickBot="1">
      <c r="A60" s="227"/>
      <c r="B60" s="228"/>
      <c r="C60" s="237"/>
      <c r="D60" s="239"/>
      <c r="E60" s="229"/>
      <c r="F60" s="230"/>
      <c r="G60" s="230"/>
      <c r="H60" s="230"/>
      <c r="I60" s="230"/>
      <c r="J60" s="231"/>
      <c r="K60" s="232"/>
    </row>
    <row r="61" spans="1:11" ht="24.95" customHeight="1" thickBot="1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44"/>
    </row>
    <row r="62" spans="1:11" ht="9.9499999999999993" customHeight="1" thickBo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24.95" customHeight="1" thickBot="1">
      <c r="A63" s="328" t="s">
        <v>371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8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5">
    <mergeCell ref="A61:J61"/>
    <mergeCell ref="A63:K63"/>
    <mergeCell ref="D5:D6"/>
    <mergeCell ref="C5:C6"/>
    <mergeCell ref="J5:J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51"/>
  </sheetPr>
  <dimension ref="A1:K495"/>
  <sheetViews>
    <sheetView showGridLines="0" topLeftCell="A42" zoomScaleNormal="100" zoomScaleSheetLayoutView="100" workbookViewId="0">
      <selection activeCell="O56" sqref="O56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8" t="str">
        <f>+works!A1</f>
        <v>PROJECT NO: 011/MKLM/2022/2023</v>
      </c>
      <c r="B1" s="9"/>
      <c r="C1" s="9"/>
      <c r="D1" s="10"/>
      <c r="E1" s="9"/>
      <c r="F1" s="9"/>
      <c r="G1" s="9"/>
      <c r="H1" s="9"/>
      <c r="I1" s="9"/>
      <c r="J1" s="114" t="str">
        <f>+works!J1</f>
        <v>DATE: 10-08-2022</v>
      </c>
      <c r="K1" s="11"/>
    </row>
    <row r="2" spans="1:11" ht="21.95" customHeight="1">
      <c r="A2" s="68" t="str">
        <f>+works!A2</f>
        <v>MOSES KOTANE LOCAL MUNICIPALITY</v>
      </c>
      <c r="B2" s="12"/>
      <c r="C2" s="12"/>
      <c r="D2" s="13"/>
      <c r="E2" s="12"/>
      <c r="F2" s="12"/>
      <c r="G2" s="12"/>
      <c r="H2" s="12"/>
      <c r="I2" s="12"/>
      <c r="J2" s="12"/>
      <c r="K2" s="14"/>
    </row>
    <row r="3" spans="1:11" ht="21.95" customHeight="1" thickBot="1">
      <c r="A3" s="15" t="str">
        <f>+works!A3</f>
        <v>MANAMAKGOTENG RESERVOIR AND BULK WATER SUPPLY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9.9499999999999993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 customHeight="1">
      <c r="A5" s="20" t="s">
        <v>1</v>
      </c>
      <c r="B5" s="21" t="s">
        <v>2</v>
      </c>
      <c r="C5" s="341" t="s">
        <v>3</v>
      </c>
      <c r="D5" s="331" t="s">
        <v>4</v>
      </c>
      <c r="E5" s="22" t="s">
        <v>5</v>
      </c>
      <c r="F5" s="23"/>
      <c r="G5" s="23"/>
      <c r="H5" s="23"/>
      <c r="I5" s="24"/>
      <c r="J5" s="333" t="s">
        <v>6</v>
      </c>
      <c r="K5" s="25" t="s">
        <v>7</v>
      </c>
    </row>
    <row r="6" spans="1:11" ht="18" customHeight="1" thickBot="1">
      <c r="A6" s="26" t="s">
        <v>8</v>
      </c>
      <c r="B6" s="27" t="s">
        <v>9</v>
      </c>
      <c r="C6" s="342"/>
      <c r="D6" s="332"/>
      <c r="E6" s="28" t="s">
        <v>10</v>
      </c>
      <c r="F6" s="29" t="s">
        <v>11</v>
      </c>
      <c r="G6" s="29" t="s">
        <v>12</v>
      </c>
      <c r="H6" s="29" t="s">
        <v>13</v>
      </c>
      <c r="I6" s="30" t="s">
        <v>14</v>
      </c>
      <c r="J6" s="334"/>
      <c r="K6" s="31" t="s">
        <v>15</v>
      </c>
    </row>
    <row r="7" spans="1:11" ht="21.95" customHeight="1">
      <c r="A7" s="32"/>
      <c r="B7" s="33" t="s">
        <v>16</v>
      </c>
      <c r="C7" s="34" t="s">
        <v>181</v>
      </c>
      <c r="D7" s="18"/>
      <c r="E7" s="18"/>
      <c r="F7" s="18"/>
      <c r="G7" s="18"/>
      <c r="H7" s="18"/>
      <c r="I7" s="18"/>
      <c r="J7" s="18"/>
      <c r="K7" s="35"/>
    </row>
    <row r="8" spans="1:11" ht="21.95" customHeight="1">
      <c r="A8" s="32"/>
      <c r="B8" s="33" t="s">
        <v>93</v>
      </c>
      <c r="C8" s="69" t="str">
        <f>+ohs!C8</f>
        <v>OCCUPATIONAL HEALTH AND SAFETY REQIREMENTS</v>
      </c>
      <c r="D8" s="18"/>
      <c r="E8" s="18"/>
      <c r="F8" s="18"/>
      <c r="G8" s="18"/>
      <c r="H8" s="18"/>
      <c r="I8" s="18"/>
      <c r="J8" s="18"/>
      <c r="K8" s="35"/>
    </row>
    <row r="9" spans="1:11" ht="15" customHeight="1" thickBot="1">
      <c r="A9" s="32"/>
      <c r="B9" s="33"/>
      <c r="C9" s="69"/>
      <c r="D9" s="18"/>
      <c r="E9" s="18"/>
      <c r="F9" s="18"/>
      <c r="G9" s="18"/>
      <c r="H9" s="18"/>
      <c r="I9" s="18"/>
      <c r="J9" s="18"/>
      <c r="K9" s="35"/>
    </row>
    <row r="10" spans="1:11" ht="17.100000000000001" customHeight="1" thickBot="1">
      <c r="A10" s="246"/>
      <c r="B10" s="247"/>
      <c r="C10" s="248" t="s">
        <v>369</v>
      </c>
      <c r="D10" s="247"/>
      <c r="E10" s="247"/>
      <c r="F10" s="247"/>
      <c r="G10" s="247"/>
      <c r="H10" s="247"/>
      <c r="I10" s="247"/>
      <c r="J10" s="249"/>
      <c r="K10" s="250"/>
    </row>
    <row r="11" spans="1:11" ht="17.100000000000001" customHeight="1">
      <c r="A11" s="251"/>
      <c r="B11" s="252"/>
      <c r="C11" s="256"/>
      <c r="D11" s="257"/>
      <c r="E11" s="253"/>
      <c r="F11" s="253"/>
      <c r="G11" s="253"/>
      <c r="H11" s="253"/>
      <c r="I11" s="253"/>
      <c r="J11" s="254"/>
      <c r="K11" s="255"/>
    </row>
    <row r="12" spans="1:11" ht="17.100000000000001" customHeight="1">
      <c r="A12" s="151" t="s">
        <v>305</v>
      </c>
      <c r="B12" s="152"/>
      <c r="C12" s="176" t="s">
        <v>182</v>
      </c>
      <c r="D12" s="178" t="s">
        <v>30</v>
      </c>
      <c r="E12" s="154">
        <v>1</v>
      </c>
      <c r="F12" s="154"/>
      <c r="G12" s="154"/>
      <c r="H12" s="154"/>
      <c r="I12" s="154"/>
      <c r="J12" s="212"/>
      <c r="K12" s="210"/>
    </row>
    <row r="13" spans="1:11" ht="17.100000000000001" customHeight="1">
      <c r="A13" s="151" t="s">
        <v>306</v>
      </c>
      <c r="B13" s="152" t="s">
        <v>183</v>
      </c>
      <c r="C13" s="176" t="s">
        <v>184</v>
      </c>
      <c r="D13" s="178" t="s">
        <v>30</v>
      </c>
      <c r="E13" s="154">
        <v>1</v>
      </c>
      <c r="F13" s="154"/>
      <c r="G13" s="154"/>
      <c r="H13" s="154"/>
      <c r="I13" s="154"/>
      <c r="J13" s="212"/>
      <c r="K13" s="210"/>
    </row>
    <row r="14" spans="1:11" ht="17.100000000000001" customHeight="1">
      <c r="A14" s="151" t="s">
        <v>307</v>
      </c>
      <c r="B14" s="152"/>
      <c r="C14" s="176" t="s">
        <v>185</v>
      </c>
      <c r="D14" s="178" t="s">
        <v>30</v>
      </c>
      <c r="E14" s="154">
        <v>1</v>
      </c>
      <c r="F14" s="154"/>
      <c r="G14" s="154"/>
      <c r="H14" s="154"/>
      <c r="I14" s="154"/>
      <c r="J14" s="212"/>
      <c r="K14" s="210"/>
    </row>
    <row r="15" spans="1:11" ht="17.100000000000001" customHeight="1">
      <c r="A15" s="151" t="s">
        <v>308</v>
      </c>
      <c r="B15" s="152"/>
      <c r="C15" s="176" t="s">
        <v>186</v>
      </c>
      <c r="D15" s="178" t="s">
        <v>30</v>
      </c>
      <c r="E15" s="154">
        <v>1</v>
      </c>
      <c r="F15" s="154"/>
      <c r="G15" s="154"/>
      <c r="H15" s="154"/>
      <c r="I15" s="154"/>
      <c r="J15" s="212"/>
      <c r="K15" s="210"/>
    </row>
    <row r="16" spans="1:11" ht="17.100000000000001" customHeight="1">
      <c r="A16" s="151" t="s">
        <v>309</v>
      </c>
      <c r="B16" s="152"/>
      <c r="C16" s="176" t="s">
        <v>365</v>
      </c>
      <c r="D16" s="178" t="s">
        <v>30</v>
      </c>
      <c r="E16" s="154">
        <v>1</v>
      </c>
      <c r="F16" s="154"/>
      <c r="G16" s="154"/>
      <c r="H16" s="154"/>
      <c r="I16" s="154"/>
      <c r="J16" s="212"/>
      <c r="K16" s="210"/>
    </row>
    <row r="17" spans="1:11" ht="17.100000000000001" customHeight="1">
      <c r="A17" s="151" t="s">
        <v>310</v>
      </c>
      <c r="B17" s="152"/>
      <c r="C17" s="176" t="s">
        <v>187</v>
      </c>
      <c r="D17" s="178" t="s">
        <v>30</v>
      </c>
      <c r="E17" s="154">
        <v>1</v>
      </c>
      <c r="F17" s="154"/>
      <c r="G17" s="154"/>
      <c r="H17" s="154"/>
      <c r="I17" s="154"/>
      <c r="J17" s="212"/>
      <c r="K17" s="210"/>
    </row>
    <row r="18" spans="1:11" ht="17.100000000000001" customHeight="1">
      <c r="A18" s="151" t="s">
        <v>311</v>
      </c>
      <c r="B18" s="152" t="s">
        <v>188</v>
      </c>
      <c r="C18" s="176" t="s">
        <v>189</v>
      </c>
      <c r="D18" s="178" t="s">
        <v>30</v>
      </c>
      <c r="E18" s="154">
        <v>1</v>
      </c>
      <c r="F18" s="154"/>
      <c r="G18" s="154"/>
      <c r="H18" s="154"/>
      <c r="I18" s="154"/>
      <c r="J18" s="212"/>
      <c r="K18" s="210"/>
    </row>
    <row r="19" spans="1:11" ht="17.100000000000001" customHeight="1">
      <c r="A19" s="151" t="s">
        <v>312</v>
      </c>
      <c r="B19" s="152"/>
      <c r="C19" s="176" t="s">
        <v>190</v>
      </c>
      <c r="D19" s="178" t="s">
        <v>30</v>
      </c>
      <c r="E19" s="154">
        <v>1</v>
      </c>
      <c r="F19" s="154"/>
      <c r="G19" s="154"/>
      <c r="H19" s="154"/>
      <c r="I19" s="154"/>
      <c r="J19" s="212"/>
      <c r="K19" s="210"/>
    </row>
    <row r="20" spans="1:11" ht="17.100000000000001" customHeight="1">
      <c r="A20" s="151" t="s">
        <v>313</v>
      </c>
      <c r="B20" s="152" t="s">
        <v>191</v>
      </c>
      <c r="C20" s="176" t="s">
        <v>192</v>
      </c>
      <c r="D20" s="178" t="s">
        <v>30</v>
      </c>
      <c r="E20" s="154">
        <v>1</v>
      </c>
      <c r="F20" s="154"/>
      <c r="G20" s="154"/>
      <c r="H20" s="154"/>
      <c r="I20" s="154"/>
      <c r="J20" s="212"/>
      <c r="K20" s="210"/>
    </row>
    <row r="21" spans="1:11" ht="17.100000000000001" customHeight="1">
      <c r="A21" s="151" t="s">
        <v>314</v>
      </c>
      <c r="B21" s="152" t="s">
        <v>193</v>
      </c>
      <c r="C21" s="176" t="s">
        <v>194</v>
      </c>
      <c r="D21" s="178" t="s">
        <v>30</v>
      </c>
      <c r="E21" s="154">
        <v>1</v>
      </c>
      <c r="F21" s="154"/>
      <c r="G21" s="154"/>
      <c r="H21" s="154"/>
      <c r="I21" s="154"/>
      <c r="J21" s="212"/>
      <c r="K21" s="210"/>
    </row>
    <row r="22" spans="1:11" ht="17.100000000000001" customHeight="1">
      <c r="A22" s="151" t="s">
        <v>315</v>
      </c>
      <c r="B22" s="152"/>
      <c r="C22" s="176" t="s">
        <v>195</v>
      </c>
      <c r="D22" s="178" t="s">
        <v>30</v>
      </c>
      <c r="E22" s="154">
        <v>1</v>
      </c>
      <c r="F22" s="154"/>
      <c r="G22" s="154"/>
      <c r="H22" s="154"/>
      <c r="I22" s="154"/>
      <c r="J22" s="212"/>
      <c r="K22" s="210"/>
    </row>
    <row r="23" spans="1:11" ht="17.100000000000001" customHeight="1">
      <c r="A23" s="151"/>
      <c r="B23" s="152"/>
      <c r="C23" s="176"/>
      <c r="D23" s="178"/>
      <c r="E23" s="154"/>
      <c r="F23" s="154"/>
      <c r="G23" s="154"/>
      <c r="H23" s="154"/>
      <c r="I23" s="154"/>
      <c r="J23" s="209"/>
      <c r="K23" s="210"/>
    </row>
    <row r="24" spans="1:11" ht="17.100000000000001" customHeight="1">
      <c r="A24" s="186" t="s">
        <v>316</v>
      </c>
      <c r="B24" s="242"/>
      <c r="C24" s="243" t="s">
        <v>196</v>
      </c>
      <c r="D24" s="188"/>
      <c r="E24" s="189"/>
      <c r="F24" s="189"/>
      <c r="G24" s="189"/>
      <c r="H24" s="189"/>
      <c r="I24" s="189"/>
      <c r="J24" s="244"/>
      <c r="K24" s="259"/>
    </row>
    <row r="25" spans="1:11" ht="17.100000000000001" customHeight="1">
      <c r="A25" s="151"/>
      <c r="B25" s="152"/>
      <c r="C25" s="176"/>
      <c r="D25" s="178"/>
      <c r="E25" s="154"/>
      <c r="F25" s="154"/>
      <c r="G25" s="154"/>
      <c r="H25" s="154"/>
      <c r="I25" s="154"/>
      <c r="J25" s="209"/>
      <c r="K25" s="210"/>
    </row>
    <row r="26" spans="1:11" ht="17.100000000000001" customHeight="1">
      <c r="A26" s="151" t="s">
        <v>317</v>
      </c>
      <c r="B26" s="152" t="s">
        <v>197</v>
      </c>
      <c r="C26" s="176" t="s">
        <v>198</v>
      </c>
      <c r="D26" s="178" t="s">
        <v>26</v>
      </c>
      <c r="E26" s="154">
        <v>1</v>
      </c>
      <c r="F26" s="154"/>
      <c r="G26" s="154"/>
      <c r="H26" s="154"/>
      <c r="I26" s="154"/>
      <c r="J26" s="212"/>
      <c r="K26" s="210"/>
    </row>
    <row r="27" spans="1:11" ht="17.100000000000001" customHeight="1">
      <c r="A27" s="151"/>
      <c r="B27" s="152"/>
      <c r="C27" s="176"/>
      <c r="D27" s="178"/>
      <c r="E27" s="154"/>
      <c r="F27" s="154"/>
      <c r="G27" s="154"/>
      <c r="H27" s="154"/>
      <c r="I27" s="154"/>
      <c r="J27" s="209"/>
      <c r="K27" s="210"/>
    </row>
    <row r="28" spans="1:11" ht="17.100000000000001" customHeight="1">
      <c r="A28" s="151"/>
      <c r="B28" s="152"/>
      <c r="C28" s="236" t="s">
        <v>199</v>
      </c>
      <c r="D28" s="178"/>
      <c r="E28" s="154"/>
      <c r="F28" s="154"/>
      <c r="G28" s="154"/>
      <c r="H28" s="154"/>
      <c r="I28" s="154"/>
      <c r="J28" s="209"/>
      <c r="K28" s="210"/>
    </row>
    <row r="29" spans="1:11" ht="17.100000000000001" customHeight="1">
      <c r="A29" s="151"/>
      <c r="B29" s="152"/>
      <c r="C29" s="176"/>
      <c r="D29" s="178"/>
      <c r="E29" s="154"/>
      <c r="F29" s="154"/>
      <c r="G29" s="154"/>
      <c r="H29" s="154"/>
      <c r="I29" s="154"/>
      <c r="J29" s="209"/>
      <c r="K29" s="210"/>
    </row>
    <row r="30" spans="1:11" ht="17.100000000000001" customHeight="1">
      <c r="A30" s="151" t="s">
        <v>318</v>
      </c>
      <c r="B30" s="152"/>
      <c r="C30" s="176" t="s">
        <v>200</v>
      </c>
      <c r="D30" s="178" t="s">
        <v>26</v>
      </c>
      <c r="E30" s="154">
        <v>1</v>
      </c>
      <c r="F30" s="154"/>
      <c r="G30" s="154"/>
      <c r="H30" s="154"/>
      <c r="I30" s="154"/>
      <c r="J30" s="212"/>
      <c r="K30" s="210"/>
    </row>
    <row r="31" spans="1:11" ht="17.100000000000001" customHeight="1">
      <c r="A31" s="151" t="s">
        <v>319</v>
      </c>
      <c r="B31" s="152"/>
      <c r="C31" s="176" t="s">
        <v>201</v>
      </c>
      <c r="D31" s="178" t="s">
        <v>26</v>
      </c>
      <c r="E31" s="154">
        <v>1</v>
      </c>
      <c r="F31" s="154"/>
      <c r="G31" s="154"/>
      <c r="H31" s="154"/>
      <c r="I31" s="154"/>
      <c r="J31" s="212"/>
      <c r="K31" s="210"/>
    </row>
    <row r="32" spans="1:11" ht="17.100000000000001" customHeight="1">
      <c r="A32" s="151" t="s">
        <v>320</v>
      </c>
      <c r="B32" s="152"/>
      <c r="C32" s="176" t="s">
        <v>202</v>
      </c>
      <c r="D32" s="178" t="s">
        <v>26</v>
      </c>
      <c r="E32" s="154">
        <v>1</v>
      </c>
      <c r="F32" s="154"/>
      <c r="G32" s="154"/>
      <c r="H32" s="154"/>
      <c r="I32" s="154"/>
      <c r="J32" s="212"/>
      <c r="K32" s="210"/>
    </row>
    <row r="33" spans="1:11" ht="17.100000000000001" customHeight="1">
      <c r="A33" s="151" t="s">
        <v>321</v>
      </c>
      <c r="B33" s="152"/>
      <c r="C33" s="176" t="s">
        <v>203</v>
      </c>
      <c r="D33" s="178" t="s">
        <v>26</v>
      </c>
      <c r="E33" s="154">
        <v>1</v>
      </c>
      <c r="F33" s="154"/>
      <c r="G33" s="154"/>
      <c r="H33" s="154"/>
      <c r="I33" s="154"/>
      <c r="J33" s="212"/>
      <c r="K33" s="210"/>
    </row>
    <row r="34" spans="1:11" ht="17.100000000000001" customHeight="1">
      <c r="A34" s="151" t="s">
        <v>322</v>
      </c>
      <c r="B34" s="152"/>
      <c r="C34" s="176" t="s">
        <v>204</v>
      </c>
      <c r="D34" s="178" t="s">
        <v>26</v>
      </c>
      <c r="E34" s="154">
        <v>1</v>
      </c>
      <c r="F34" s="154"/>
      <c r="G34" s="154"/>
      <c r="H34" s="154"/>
      <c r="I34" s="154"/>
      <c r="J34" s="212"/>
      <c r="K34" s="210"/>
    </row>
    <row r="35" spans="1:11" ht="17.100000000000001" customHeight="1">
      <c r="A35" s="151" t="s">
        <v>323</v>
      </c>
      <c r="B35" s="152"/>
      <c r="C35" s="176" t="s">
        <v>205</v>
      </c>
      <c r="D35" s="178" t="s">
        <v>26</v>
      </c>
      <c r="E35" s="154">
        <v>1</v>
      </c>
      <c r="F35" s="154"/>
      <c r="G35" s="154"/>
      <c r="H35" s="154"/>
      <c r="I35" s="154"/>
      <c r="J35" s="212"/>
      <c r="K35" s="210"/>
    </row>
    <row r="36" spans="1:11" ht="17.100000000000001" customHeight="1">
      <c r="A36" s="151" t="s">
        <v>324</v>
      </c>
      <c r="B36" s="152"/>
      <c r="C36" s="176" t="s">
        <v>206</v>
      </c>
      <c r="D36" s="178" t="s">
        <v>26</v>
      </c>
      <c r="E36" s="154">
        <v>1</v>
      </c>
      <c r="F36" s="154"/>
      <c r="G36" s="154"/>
      <c r="H36" s="154"/>
      <c r="I36" s="154"/>
      <c r="J36" s="212"/>
      <c r="K36" s="210"/>
    </row>
    <row r="37" spans="1:11" ht="17.100000000000001" customHeight="1">
      <c r="A37" s="151" t="s">
        <v>325</v>
      </c>
      <c r="B37" s="152"/>
      <c r="C37" s="176" t="s">
        <v>207</v>
      </c>
      <c r="D37" s="178" t="s">
        <v>26</v>
      </c>
      <c r="E37" s="154">
        <v>1</v>
      </c>
      <c r="F37" s="154"/>
      <c r="G37" s="154"/>
      <c r="H37" s="154"/>
      <c r="I37" s="154"/>
      <c r="J37" s="212"/>
      <c r="K37" s="210"/>
    </row>
    <row r="38" spans="1:11" ht="17.100000000000001" customHeight="1">
      <c r="A38" s="151" t="s">
        <v>326</v>
      </c>
      <c r="B38" s="152" t="s">
        <v>208</v>
      </c>
      <c r="C38" s="176" t="s">
        <v>209</v>
      </c>
      <c r="D38" s="178" t="s">
        <v>26</v>
      </c>
      <c r="E38" s="154">
        <v>1</v>
      </c>
      <c r="F38" s="154"/>
      <c r="G38" s="154"/>
      <c r="H38" s="154"/>
      <c r="I38" s="154"/>
      <c r="J38" s="212"/>
      <c r="K38" s="210"/>
    </row>
    <row r="39" spans="1:11" ht="17.100000000000001" customHeight="1">
      <c r="A39" s="151" t="s">
        <v>327</v>
      </c>
      <c r="B39" s="152" t="s">
        <v>210</v>
      </c>
      <c r="C39" s="176" t="s">
        <v>211</v>
      </c>
      <c r="D39" s="178" t="s">
        <v>26</v>
      </c>
      <c r="E39" s="154">
        <v>1</v>
      </c>
      <c r="F39" s="154"/>
      <c r="G39" s="154"/>
      <c r="H39" s="154"/>
      <c r="I39" s="154"/>
      <c r="J39" s="212"/>
      <c r="K39" s="210"/>
    </row>
    <row r="40" spans="1:11" ht="17.100000000000001" customHeight="1">
      <c r="A40" s="151" t="s">
        <v>328</v>
      </c>
      <c r="B40" s="152"/>
      <c r="C40" s="176" t="s">
        <v>212</v>
      </c>
      <c r="D40" s="178" t="s">
        <v>26</v>
      </c>
      <c r="E40" s="154">
        <v>1</v>
      </c>
      <c r="F40" s="154"/>
      <c r="G40" s="154"/>
      <c r="H40" s="154"/>
      <c r="I40" s="154"/>
      <c r="J40" s="212"/>
      <c r="K40" s="210"/>
    </row>
    <row r="41" spans="1:11" ht="17.100000000000001" customHeight="1">
      <c r="A41" s="151"/>
      <c r="B41" s="152"/>
      <c r="C41" s="176"/>
      <c r="D41" s="178"/>
      <c r="E41" s="154"/>
      <c r="F41" s="154"/>
      <c r="G41" s="154"/>
      <c r="H41" s="154"/>
      <c r="I41" s="154"/>
      <c r="J41" s="209"/>
      <c r="K41" s="210"/>
    </row>
    <row r="42" spans="1:11" ht="17.100000000000001" customHeight="1">
      <c r="A42" s="186" t="s">
        <v>329</v>
      </c>
      <c r="B42" s="242"/>
      <c r="C42" s="243" t="s">
        <v>213</v>
      </c>
      <c r="D42" s="188"/>
      <c r="E42" s="189"/>
      <c r="F42" s="189"/>
      <c r="G42" s="189"/>
      <c r="H42" s="189"/>
      <c r="I42" s="189"/>
      <c r="J42" s="244"/>
      <c r="K42" s="259"/>
    </row>
    <row r="43" spans="1:11" ht="17.100000000000001" customHeight="1">
      <c r="A43" s="151"/>
      <c r="B43" s="152"/>
      <c r="C43" s="176"/>
      <c r="D43" s="178"/>
      <c r="E43" s="154"/>
      <c r="F43" s="154"/>
      <c r="G43" s="154"/>
      <c r="H43" s="154"/>
      <c r="I43" s="154"/>
      <c r="J43" s="209"/>
      <c r="K43" s="210"/>
    </row>
    <row r="44" spans="1:11" ht="17.100000000000001" customHeight="1">
      <c r="A44" s="151" t="s">
        <v>330</v>
      </c>
      <c r="B44" s="152" t="s">
        <v>214</v>
      </c>
      <c r="C44" s="176" t="s">
        <v>215</v>
      </c>
      <c r="D44" s="178" t="s">
        <v>30</v>
      </c>
      <c r="E44" s="154">
        <v>2</v>
      </c>
      <c r="F44" s="154"/>
      <c r="G44" s="154"/>
      <c r="H44" s="154"/>
      <c r="I44" s="154"/>
      <c r="J44" s="209"/>
      <c r="K44" s="210"/>
    </row>
    <row r="45" spans="1:11" ht="17.100000000000001" customHeight="1">
      <c r="A45" s="151"/>
      <c r="B45" s="152"/>
      <c r="C45" s="176" t="s">
        <v>216</v>
      </c>
      <c r="D45" s="178"/>
      <c r="E45" s="154"/>
      <c r="F45" s="154"/>
      <c r="G45" s="154"/>
      <c r="H45" s="154"/>
      <c r="I45" s="154"/>
      <c r="J45" s="209"/>
      <c r="K45" s="210"/>
    </row>
    <row r="46" spans="1:11" ht="17.100000000000001" customHeight="1">
      <c r="A46" s="151" t="s">
        <v>331</v>
      </c>
      <c r="B46" s="152"/>
      <c r="C46" s="176" t="s">
        <v>217</v>
      </c>
      <c r="D46" s="178" t="s">
        <v>30</v>
      </c>
      <c r="E46" s="154">
        <v>2</v>
      </c>
      <c r="F46" s="154"/>
      <c r="G46" s="154"/>
      <c r="H46" s="154"/>
      <c r="I46" s="154"/>
      <c r="J46" s="209"/>
      <c r="K46" s="210"/>
    </row>
    <row r="47" spans="1:11" ht="17.100000000000001" customHeight="1">
      <c r="A47" s="151"/>
      <c r="B47" s="152"/>
      <c r="C47" s="176"/>
      <c r="D47" s="178"/>
      <c r="E47" s="154"/>
      <c r="F47" s="154"/>
      <c r="G47" s="154"/>
      <c r="H47" s="154"/>
      <c r="I47" s="154"/>
      <c r="J47" s="209"/>
      <c r="K47" s="210"/>
    </row>
    <row r="48" spans="1:11" ht="17.100000000000001" customHeight="1">
      <c r="A48" s="186" t="s">
        <v>332</v>
      </c>
      <c r="B48" s="242"/>
      <c r="C48" s="243" t="s">
        <v>218</v>
      </c>
      <c r="D48" s="188"/>
      <c r="E48" s="189"/>
      <c r="F48" s="189"/>
      <c r="G48" s="189"/>
      <c r="H48" s="189"/>
      <c r="I48" s="189"/>
      <c r="J48" s="244"/>
      <c r="K48" s="259"/>
    </row>
    <row r="49" spans="1:11" ht="17.100000000000001" customHeight="1">
      <c r="A49" s="151"/>
      <c r="B49" s="159"/>
      <c r="C49" s="176"/>
      <c r="D49" s="178"/>
      <c r="E49" s="154"/>
      <c r="F49" s="154"/>
      <c r="G49" s="154"/>
      <c r="H49" s="154"/>
      <c r="I49" s="154"/>
      <c r="J49" s="209"/>
      <c r="K49" s="210"/>
    </row>
    <row r="50" spans="1:11" ht="17.100000000000001" customHeight="1">
      <c r="A50" s="151" t="s">
        <v>219</v>
      </c>
      <c r="B50" s="152" t="s">
        <v>220</v>
      </c>
      <c r="C50" s="176" t="s">
        <v>221</v>
      </c>
      <c r="D50" s="178" t="s">
        <v>30</v>
      </c>
      <c r="E50" s="154">
        <v>1</v>
      </c>
      <c r="F50" s="154"/>
      <c r="G50" s="154"/>
      <c r="H50" s="154"/>
      <c r="I50" s="154"/>
      <c r="J50" s="212"/>
      <c r="K50" s="210"/>
    </row>
    <row r="51" spans="1:11" ht="17.100000000000001" customHeight="1">
      <c r="A51" s="151" t="s">
        <v>222</v>
      </c>
      <c r="B51" s="152"/>
      <c r="C51" s="176" t="s">
        <v>223</v>
      </c>
      <c r="D51" s="178" t="s">
        <v>30</v>
      </c>
      <c r="E51" s="154">
        <v>1</v>
      </c>
      <c r="F51" s="154"/>
      <c r="G51" s="154"/>
      <c r="H51" s="154"/>
      <c r="I51" s="154"/>
      <c r="J51" s="212"/>
      <c r="K51" s="210"/>
    </row>
    <row r="52" spans="1:11" ht="17.100000000000001" customHeight="1">
      <c r="A52" s="151"/>
      <c r="B52" s="152"/>
      <c r="C52" s="176"/>
      <c r="D52" s="178"/>
      <c r="E52" s="154"/>
      <c r="F52" s="154"/>
      <c r="G52" s="154"/>
      <c r="H52" s="154"/>
      <c r="I52" s="154"/>
      <c r="J52" s="209"/>
      <c r="K52" s="210"/>
    </row>
    <row r="53" spans="1:11" ht="17.100000000000001" customHeight="1">
      <c r="A53" s="186" t="s">
        <v>333</v>
      </c>
      <c r="B53" s="242"/>
      <c r="C53" s="243" t="s">
        <v>224</v>
      </c>
      <c r="D53" s="188"/>
      <c r="E53" s="189"/>
      <c r="F53" s="189"/>
      <c r="G53" s="189"/>
      <c r="H53" s="189"/>
      <c r="I53" s="189"/>
      <c r="J53" s="244"/>
      <c r="K53" s="259"/>
    </row>
    <row r="54" spans="1:11" ht="17.100000000000001" customHeight="1">
      <c r="A54" s="151"/>
      <c r="B54" s="152"/>
      <c r="C54" s="176"/>
      <c r="D54" s="178"/>
      <c r="E54" s="154"/>
      <c r="F54" s="154"/>
      <c r="G54" s="154"/>
      <c r="H54" s="154"/>
      <c r="I54" s="154"/>
      <c r="J54" s="209"/>
      <c r="K54" s="210"/>
    </row>
    <row r="55" spans="1:11" ht="17.100000000000001" customHeight="1">
      <c r="A55" s="151" t="s">
        <v>334</v>
      </c>
      <c r="B55" s="152" t="s">
        <v>225</v>
      </c>
      <c r="C55" s="176" t="s">
        <v>226</v>
      </c>
      <c r="D55" s="178" t="s">
        <v>30</v>
      </c>
      <c r="E55" s="154">
        <v>12</v>
      </c>
      <c r="F55" s="154"/>
      <c r="G55" s="154"/>
      <c r="H55" s="154"/>
      <c r="I55" s="154"/>
      <c r="J55" s="209"/>
      <c r="K55" s="210" t="s">
        <v>100</v>
      </c>
    </row>
    <row r="56" spans="1:11" ht="17.100000000000001" customHeight="1">
      <c r="A56" s="151" t="s">
        <v>335</v>
      </c>
      <c r="B56" s="152" t="s">
        <v>227</v>
      </c>
      <c r="C56" s="176" t="s">
        <v>228</v>
      </c>
      <c r="D56" s="178" t="s">
        <v>30</v>
      </c>
      <c r="E56" s="154">
        <v>5</v>
      </c>
      <c r="F56" s="154"/>
      <c r="G56" s="154"/>
      <c r="H56" s="154"/>
      <c r="I56" s="154"/>
      <c r="J56" s="209"/>
      <c r="K56" s="210" t="s">
        <v>100</v>
      </c>
    </row>
    <row r="57" spans="1:11" ht="17.100000000000001" customHeight="1">
      <c r="A57" s="151" t="s">
        <v>336</v>
      </c>
      <c r="B57" s="152" t="s">
        <v>229</v>
      </c>
      <c r="C57" s="176" t="s">
        <v>230</v>
      </c>
      <c r="D57" s="178" t="s">
        <v>30</v>
      </c>
      <c r="E57" s="154">
        <v>10</v>
      </c>
      <c r="F57" s="154"/>
      <c r="G57" s="154"/>
      <c r="H57" s="154"/>
      <c r="I57" s="154"/>
      <c r="J57" s="209"/>
      <c r="K57" s="210"/>
    </row>
    <row r="58" spans="1:11" ht="17.100000000000001" customHeight="1">
      <c r="A58" s="151"/>
      <c r="B58" s="152"/>
      <c r="C58" s="176"/>
      <c r="D58" s="178"/>
      <c r="E58" s="154"/>
      <c r="F58" s="154"/>
      <c r="G58" s="154"/>
      <c r="H58" s="154"/>
      <c r="I58" s="154"/>
      <c r="J58" s="209"/>
      <c r="K58" s="210"/>
    </row>
    <row r="59" spans="1:11" ht="17.100000000000001" customHeight="1">
      <c r="A59" s="151"/>
      <c r="B59" s="152"/>
      <c r="C59" s="176"/>
      <c r="D59" s="178"/>
      <c r="E59" s="154"/>
      <c r="F59" s="154"/>
      <c r="G59" s="154"/>
      <c r="H59" s="154"/>
      <c r="I59" s="154"/>
      <c r="J59" s="209"/>
      <c r="K59" s="210"/>
    </row>
    <row r="60" spans="1:11" ht="17.100000000000001" customHeight="1" thickBot="1">
      <c r="A60" s="66"/>
      <c r="B60" s="65"/>
      <c r="C60" s="65"/>
      <c r="D60" s="258"/>
      <c r="E60" s="67"/>
      <c r="F60" s="67"/>
      <c r="G60" s="67"/>
      <c r="H60" s="67"/>
      <c r="I60" s="67"/>
      <c r="J60" s="106"/>
      <c r="K60" s="107"/>
    </row>
    <row r="61" spans="1:11" ht="24.95" customHeight="1" thickBot="1">
      <c r="A61" s="343" t="s">
        <v>376</v>
      </c>
      <c r="B61" s="344"/>
      <c r="C61" s="344"/>
      <c r="D61" s="344"/>
      <c r="E61" s="344"/>
      <c r="F61" s="344"/>
      <c r="G61" s="344"/>
      <c r="H61" s="344"/>
      <c r="I61" s="344"/>
      <c r="J61" s="344"/>
      <c r="K61" s="44"/>
    </row>
    <row r="62" spans="1:11" ht="9.9499999999999993" customHeight="1" thickBo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24.95" customHeight="1" thickBot="1">
      <c r="A63" s="328" t="s">
        <v>375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8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</sheetData>
  <mergeCells count="5">
    <mergeCell ref="A61:J61"/>
    <mergeCell ref="A63:K63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L496"/>
  <sheetViews>
    <sheetView showGridLines="0" topLeftCell="A42" zoomScaleNormal="100" zoomScaleSheetLayoutView="100" workbookViewId="0">
      <selection activeCell="C53" sqref="C53"/>
    </sheetView>
  </sheetViews>
  <sheetFormatPr defaultRowHeight="15"/>
  <cols>
    <col min="1" max="2" width="9.7109375" style="3" customWidth="1"/>
    <col min="3" max="3" width="70.7109375" style="3" customWidth="1"/>
    <col min="4" max="4" width="6.7109375" style="3" customWidth="1"/>
    <col min="5" max="5" width="8.7109375" style="3" customWidth="1"/>
    <col min="6" max="9" width="8.7109375" style="3" hidden="1" customWidth="1"/>
    <col min="10" max="10" width="11.7109375" style="3" customWidth="1"/>
    <col min="11" max="11" width="15.7109375" style="3" customWidth="1"/>
    <col min="12" max="16384" width="9.140625" style="3"/>
  </cols>
  <sheetData>
    <row r="1" spans="1:11" ht="21.95" customHeight="1">
      <c r="A1" s="8" t="str">
        <f>+works!A1</f>
        <v>PROJECT NO: 011/MKLM/2022/2023</v>
      </c>
      <c r="B1" s="9"/>
      <c r="C1" s="9"/>
      <c r="D1" s="10"/>
      <c r="E1" s="9"/>
      <c r="F1" s="9"/>
      <c r="G1" s="9"/>
      <c r="H1" s="9"/>
      <c r="I1" s="9"/>
      <c r="J1" s="114" t="str">
        <f>+works!J1</f>
        <v>DATE: 10-08-2022</v>
      </c>
      <c r="K1" s="11"/>
    </row>
    <row r="2" spans="1:11" ht="21.95" customHeight="1">
      <c r="A2" s="68" t="str">
        <f>+works!A2</f>
        <v>MOSES KOTANE LOCAL MUNICIPALITY</v>
      </c>
      <c r="B2" s="12"/>
      <c r="C2" s="12"/>
      <c r="D2" s="13"/>
      <c r="E2" s="12"/>
      <c r="F2" s="12"/>
      <c r="G2" s="12"/>
      <c r="H2" s="12"/>
      <c r="I2" s="12"/>
      <c r="J2" s="12"/>
      <c r="K2" s="14"/>
    </row>
    <row r="3" spans="1:11" ht="21.95" customHeight="1" thickBot="1">
      <c r="A3" s="15" t="str">
        <f>+works!A3</f>
        <v>MANAMAKGOTENG RESERVOIR AND BULK WATER SUPPLY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9.9499999999999993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 customHeight="1">
      <c r="A5" s="20" t="s">
        <v>1</v>
      </c>
      <c r="B5" s="21" t="s">
        <v>2</v>
      </c>
      <c r="C5" s="341" t="s">
        <v>3</v>
      </c>
      <c r="D5" s="331" t="s">
        <v>4</v>
      </c>
      <c r="E5" s="22" t="s">
        <v>5</v>
      </c>
      <c r="F5" s="23"/>
      <c r="G5" s="23"/>
      <c r="H5" s="23"/>
      <c r="I5" s="24"/>
      <c r="J5" s="333" t="s">
        <v>6</v>
      </c>
      <c r="K5" s="25" t="s">
        <v>7</v>
      </c>
    </row>
    <row r="6" spans="1:11" ht="18" customHeight="1" thickBot="1">
      <c r="A6" s="26" t="s">
        <v>8</v>
      </c>
      <c r="B6" s="27" t="s">
        <v>9</v>
      </c>
      <c r="C6" s="342"/>
      <c r="D6" s="332"/>
      <c r="E6" s="28" t="s">
        <v>10</v>
      </c>
      <c r="F6" s="29" t="s">
        <v>11</v>
      </c>
      <c r="G6" s="29" t="s">
        <v>12</v>
      </c>
      <c r="H6" s="29" t="s">
        <v>13</v>
      </c>
      <c r="I6" s="30" t="s">
        <v>14</v>
      </c>
      <c r="J6" s="334"/>
      <c r="K6" s="31" t="s">
        <v>15</v>
      </c>
    </row>
    <row r="7" spans="1:11" ht="21.95" customHeight="1">
      <c r="A7" s="71"/>
      <c r="B7" s="72" t="s">
        <v>16</v>
      </c>
      <c r="C7" s="73" t="str">
        <f>+'ohs2'!C7</f>
        <v>SCHEDULE 7 CONTINUED</v>
      </c>
      <c r="D7" s="74"/>
      <c r="E7" s="74"/>
      <c r="F7" s="74"/>
      <c r="G7" s="74"/>
      <c r="H7" s="74"/>
      <c r="I7" s="74"/>
      <c r="J7" s="74"/>
      <c r="K7" s="75"/>
    </row>
    <row r="8" spans="1:11" ht="21.95" customHeight="1">
      <c r="A8" s="71"/>
      <c r="B8" s="72" t="s">
        <v>93</v>
      </c>
      <c r="C8" s="119" t="str">
        <f>+'ohs2'!C8</f>
        <v>OCCUPATIONAL HEALTH AND SAFETY REQIREMENTS</v>
      </c>
      <c r="D8" s="74"/>
      <c r="E8" s="74"/>
      <c r="F8" s="74"/>
      <c r="G8" s="74"/>
      <c r="H8" s="74"/>
      <c r="I8" s="74"/>
      <c r="J8" s="74"/>
      <c r="K8" s="75"/>
    </row>
    <row r="9" spans="1:11" ht="15" customHeight="1" thickBot="1">
      <c r="A9" s="71"/>
      <c r="B9" s="72"/>
      <c r="C9" s="119"/>
      <c r="D9" s="74"/>
      <c r="E9" s="74"/>
      <c r="F9" s="74"/>
      <c r="G9" s="74"/>
      <c r="H9" s="74"/>
      <c r="I9" s="74"/>
      <c r="J9" s="74"/>
      <c r="K9" s="75"/>
    </row>
    <row r="10" spans="1:11" ht="17.100000000000001" customHeight="1" thickBot="1">
      <c r="A10" s="84"/>
      <c r="B10" s="85"/>
      <c r="C10" s="118" t="s">
        <v>370</v>
      </c>
      <c r="D10" s="85"/>
      <c r="E10" s="85"/>
      <c r="F10" s="85"/>
      <c r="G10" s="85"/>
      <c r="H10" s="85"/>
      <c r="I10" s="85"/>
      <c r="J10" s="86"/>
      <c r="K10" s="76"/>
    </row>
    <row r="11" spans="1:11" ht="17.100000000000001" customHeight="1">
      <c r="A11" s="260"/>
      <c r="B11" s="261"/>
      <c r="C11" s="275"/>
      <c r="D11" s="280"/>
      <c r="E11" s="262"/>
      <c r="F11" s="263"/>
      <c r="G11" s="263"/>
      <c r="H11" s="263"/>
      <c r="I11" s="263"/>
      <c r="J11" s="264"/>
      <c r="K11" s="265"/>
    </row>
    <row r="12" spans="1:11" ht="17.100000000000001" customHeight="1">
      <c r="A12" s="266" t="s">
        <v>337</v>
      </c>
      <c r="B12" s="267"/>
      <c r="C12" s="276" t="s">
        <v>231</v>
      </c>
      <c r="D12" s="178" t="s">
        <v>30</v>
      </c>
      <c r="E12" s="268">
        <v>15</v>
      </c>
      <c r="F12" s="268"/>
      <c r="G12" s="268"/>
      <c r="H12" s="268"/>
      <c r="I12" s="268"/>
      <c r="J12" s="212"/>
      <c r="K12" s="210"/>
    </row>
    <row r="13" spans="1:11" ht="17.100000000000001" customHeight="1">
      <c r="A13" s="266" t="s">
        <v>338</v>
      </c>
      <c r="B13" s="267"/>
      <c r="C13" s="276" t="s">
        <v>232</v>
      </c>
      <c r="D13" s="178" t="s">
        <v>30</v>
      </c>
      <c r="E13" s="268">
        <v>1</v>
      </c>
      <c r="F13" s="268"/>
      <c r="G13" s="268"/>
      <c r="H13" s="268"/>
      <c r="I13" s="268"/>
      <c r="J13" s="212"/>
      <c r="K13" s="210"/>
    </row>
    <row r="14" spans="1:11" ht="17.100000000000001" customHeight="1">
      <c r="A14" s="266" t="s">
        <v>339</v>
      </c>
      <c r="B14" s="267" t="s">
        <v>229</v>
      </c>
      <c r="C14" s="276" t="s">
        <v>233</v>
      </c>
      <c r="D14" s="178" t="s">
        <v>30</v>
      </c>
      <c r="E14" s="268">
        <v>1</v>
      </c>
      <c r="F14" s="268"/>
      <c r="G14" s="268"/>
      <c r="H14" s="268"/>
      <c r="I14" s="268"/>
      <c r="J14" s="212"/>
      <c r="K14" s="210"/>
    </row>
    <row r="15" spans="1:11" ht="17.100000000000001" customHeight="1">
      <c r="A15" s="266" t="s">
        <v>340</v>
      </c>
      <c r="B15" s="267" t="s">
        <v>234</v>
      </c>
      <c r="C15" s="276" t="s">
        <v>235</v>
      </c>
      <c r="D15" s="178" t="s">
        <v>30</v>
      </c>
      <c r="E15" s="268">
        <v>25</v>
      </c>
      <c r="F15" s="268"/>
      <c r="G15" s="268"/>
      <c r="H15" s="268"/>
      <c r="I15" s="268"/>
      <c r="J15" s="212"/>
      <c r="K15" s="210"/>
    </row>
    <row r="16" spans="1:11" ht="17.100000000000001" customHeight="1">
      <c r="A16" s="266" t="s">
        <v>341</v>
      </c>
      <c r="B16" s="267"/>
      <c r="C16" s="276" t="s">
        <v>236</v>
      </c>
      <c r="D16" s="178" t="s">
        <v>30</v>
      </c>
      <c r="E16" s="268">
        <v>500</v>
      </c>
      <c r="F16" s="268"/>
      <c r="G16" s="268"/>
      <c r="H16" s="268"/>
      <c r="I16" s="268"/>
      <c r="J16" s="212"/>
      <c r="K16" s="210"/>
    </row>
    <row r="17" spans="1:12" ht="17.100000000000001" customHeight="1">
      <c r="A17" s="266" t="s">
        <v>342</v>
      </c>
      <c r="B17" s="267" t="s">
        <v>237</v>
      </c>
      <c r="C17" s="276" t="s">
        <v>238</v>
      </c>
      <c r="D17" s="178" t="s">
        <v>30</v>
      </c>
      <c r="E17" s="268">
        <v>25</v>
      </c>
      <c r="F17" s="268"/>
      <c r="G17" s="268"/>
      <c r="H17" s="268"/>
      <c r="I17" s="268"/>
      <c r="J17" s="212"/>
      <c r="K17" s="210"/>
      <c r="L17" s="7"/>
    </row>
    <row r="18" spans="1:12" ht="17.100000000000001" customHeight="1">
      <c r="A18" s="266" t="s">
        <v>343</v>
      </c>
      <c r="B18" s="267" t="s">
        <v>227</v>
      </c>
      <c r="C18" s="276" t="s">
        <v>239</v>
      </c>
      <c r="D18" s="178" t="s">
        <v>30</v>
      </c>
      <c r="E18" s="268">
        <v>1</v>
      </c>
      <c r="F18" s="268"/>
      <c r="G18" s="268"/>
      <c r="H18" s="268"/>
      <c r="I18" s="268"/>
      <c r="J18" s="212"/>
      <c r="K18" s="210"/>
    </row>
    <row r="19" spans="1:12" ht="17.100000000000001" customHeight="1">
      <c r="A19" s="266" t="s">
        <v>344</v>
      </c>
      <c r="B19" s="267"/>
      <c r="C19" s="276" t="s">
        <v>240</v>
      </c>
      <c r="D19" s="178" t="s">
        <v>30</v>
      </c>
      <c r="E19" s="268">
        <v>2</v>
      </c>
      <c r="F19" s="268"/>
      <c r="G19" s="268"/>
      <c r="H19" s="268"/>
      <c r="I19" s="268"/>
      <c r="J19" s="212"/>
      <c r="K19" s="210"/>
    </row>
    <row r="20" spans="1:12" ht="17.100000000000001" customHeight="1">
      <c r="A20" s="266" t="s">
        <v>345</v>
      </c>
      <c r="B20" s="267"/>
      <c r="C20" s="276" t="s">
        <v>241</v>
      </c>
      <c r="D20" s="178" t="s">
        <v>30</v>
      </c>
      <c r="E20" s="268">
        <v>25</v>
      </c>
      <c r="F20" s="268"/>
      <c r="G20" s="268"/>
      <c r="H20" s="268"/>
      <c r="I20" s="268"/>
      <c r="J20" s="212"/>
      <c r="K20" s="210"/>
    </row>
    <row r="21" spans="1:12" ht="17.100000000000001" customHeight="1">
      <c r="A21" s="266"/>
      <c r="B21" s="267"/>
      <c r="C21" s="276"/>
      <c r="D21" s="281"/>
      <c r="E21" s="268"/>
      <c r="F21" s="268"/>
      <c r="G21" s="268"/>
      <c r="H21" s="268"/>
      <c r="I21" s="268"/>
      <c r="J21" s="212"/>
      <c r="K21" s="269"/>
    </row>
    <row r="22" spans="1:12" ht="17.100000000000001" customHeight="1">
      <c r="A22" s="283" t="s">
        <v>346</v>
      </c>
      <c r="B22" s="284"/>
      <c r="C22" s="285" t="s">
        <v>242</v>
      </c>
      <c r="D22" s="188"/>
      <c r="E22" s="189"/>
      <c r="F22" s="189"/>
      <c r="G22" s="189"/>
      <c r="H22" s="189"/>
      <c r="I22" s="189"/>
      <c r="J22" s="244"/>
      <c r="K22" s="259"/>
    </row>
    <row r="23" spans="1:12" ht="17.100000000000001" customHeight="1">
      <c r="A23" s="266"/>
      <c r="B23" s="267"/>
      <c r="C23" s="276"/>
      <c r="D23" s="281"/>
      <c r="E23" s="268"/>
      <c r="F23" s="268"/>
      <c r="G23" s="268"/>
      <c r="H23" s="268"/>
      <c r="I23" s="268"/>
      <c r="J23" s="212"/>
      <c r="K23" s="269"/>
    </row>
    <row r="24" spans="1:12" ht="17.100000000000001" customHeight="1">
      <c r="A24" s="266" t="s">
        <v>382</v>
      </c>
      <c r="B24" s="272"/>
      <c r="C24" s="276" t="s">
        <v>243</v>
      </c>
      <c r="D24" s="178" t="s">
        <v>30</v>
      </c>
      <c r="E24" s="268">
        <v>10</v>
      </c>
      <c r="F24" s="268"/>
      <c r="G24" s="268"/>
      <c r="H24" s="268"/>
      <c r="I24" s="268"/>
      <c r="J24" s="209"/>
      <c r="K24" s="210"/>
    </row>
    <row r="25" spans="1:12" ht="17.100000000000001" customHeight="1">
      <c r="A25" s="266" t="s">
        <v>383</v>
      </c>
      <c r="B25" s="267"/>
      <c r="C25" s="276" t="s">
        <v>244</v>
      </c>
      <c r="D25" s="178" t="s">
        <v>30</v>
      </c>
      <c r="E25" s="268">
        <v>40</v>
      </c>
      <c r="F25" s="268"/>
      <c r="G25" s="268"/>
      <c r="H25" s="268"/>
      <c r="I25" s="268"/>
      <c r="J25" s="209"/>
      <c r="K25" s="210" t="s">
        <v>100</v>
      </c>
    </row>
    <row r="26" spans="1:12" ht="17.100000000000001" customHeight="1">
      <c r="A26" s="266" t="s">
        <v>384</v>
      </c>
      <c r="B26" s="267"/>
      <c r="C26" s="276" t="s">
        <v>245</v>
      </c>
      <c r="D26" s="178" t="s">
        <v>30</v>
      </c>
      <c r="E26" s="268">
        <v>40</v>
      </c>
      <c r="F26" s="268"/>
      <c r="G26" s="268"/>
      <c r="H26" s="268"/>
      <c r="I26" s="268"/>
      <c r="J26" s="209"/>
      <c r="K26" s="210" t="s">
        <v>100</v>
      </c>
    </row>
    <row r="27" spans="1:12" ht="17.100000000000001" customHeight="1">
      <c r="A27" s="266"/>
      <c r="B27" s="267"/>
      <c r="C27" s="276"/>
      <c r="D27" s="281"/>
      <c r="E27" s="273"/>
      <c r="F27" s="273"/>
      <c r="G27" s="273"/>
      <c r="H27" s="273"/>
      <c r="I27" s="273"/>
      <c r="J27" s="213"/>
      <c r="K27" s="274"/>
    </row>
    <row r="28" spans="1:12" ht="17.100000000000001" customHeight="1">
      <c r="A28" s="270" t="s">
        <v>347</v>
      </c>
      <c r="B28" s="271"/>
      <c r="C28" s="277" t="s">
        <v>246</v>
      </c>
      <c r="D28" s="238"/>
      <c r="E28" s="165"/>
      <c r="F28" s="165"/>
      <c r="G28" s="165"/>
      <c r="H28" s="165"/>
      <c r="I28" s="165"/>
      <c r="J28" s="166"/>
      <c r="K28" s="167"/>
    </row>
    <row r="29" spans="1:12" ht="17.100000000000001" customHeight="1">
      <c r="A29" s="266"/>
      <c r="B29" s="267"/>
      <c r="C29" s="276"/>
      <c r="D29" s="281"/>
      <c r="E29" s="273"/>
      <c r="F29" s="273"/>
      <c r="G29" s="273"/>
      <c r="H29" s="273"/>
      <c r="I29" s="273"/>
      <c r="J29" s="213"/>
      <c r="K29" s="274"/>
    </row>
    <row r="30" spans="1:12" ht="17.100000000000001" customHeight="1">
      <c r="A30" s="266" t="s">
        <v>348</v>
      </c>
      <c r="B30" s="267"/>
      <c r="C30" s="276" t="s">
        <v>247</v>
      </c>
      <c r="D30" s="178" t="s">
        <v>30</v>
      </c>
      <c r="E30" s="268">
        <v>25</v>
      </c>
      <c r="F30" s="268"/>
      <c r="G30" s="268"/>
      <c r="H30" s="268"/>
      <c r="I30" s="268"/>
      <c r="J30" s="209"/>
      <c r="K30" s="210" t="s">
        <v>100</v>
      </c>
    </row>
    <row r="31" spans="1:12" ht="17.100000000000001" customHeight="1">
      <c r="A31" s="266"/>
      <c r="B31" s="267"/>
      <c r="C31" s="276"/>
      <c r="D31" s="281"/>
      <c r="E31" s="268"/>
      <c r="F31" s="268"/>
      <c r="G31" s="268"/>
      <c r="H31" s="268"/>
      <c r="I31" s="268"/>
      <c r="J31" s="212"/>
      <c r="K31" s="269"/>
    </row>
    <row r="32" spans="1:12" ht="17.100000000000001" customHeight="1">
      <c r="A32" s="270" t="s">
        <v>349</v>
      </c>
      <c r="B32" s="271"/>
      <c r="C32" s="277" t="s">
        <v>257</v>
      </c>
      <c r="D32" s="238"/>
      <c r="E32" s="164"/>
      <c r="F32" s="164"/>
      <c r="G32" s="164"/>
      <c r="H32" s="164"/>
      <c r="I32" s="164"/>
      <c r="J32" s="234"/>
      <c r="K32" s="245"/>
    </row>
    <row r="33" spans="1:11" ht="17.100000000000001" customHeight="1">
      <c r="A33" s="266"/>
      <c r="B33" s="267"/>
      <c r="C33" s="278"/>
      <c r="D33" s="281"/>
      <c r="E33" s="268"/>
      <c r="F33" s="268"/>
      <c r="G33" s="268"/>
      <c r="H33" s="268"/>
      <c r="I33" s="268"/>
      <c r="J33" s="212"/>
      <c r="K33" s="269"/>
    </row>
    <row r="34" spans="1:11" ht="17.100000000000001" customHeight="1">
      <c r="A34" s="266" t="s">
        <v>350</v>
      </c>
      <c r="B34" s="267"/>
      <c r="C34" s="276" t="s">
        <v>258</v>
      </c>
      <c r="D34" s="281" t="s">
        <v>30</v>
      </c>
      <c r="E34" s="268">
        <v>1</v>
      </c>
      <c r="F34" s="268"/>
      <c r="G34" s="268"/>
      <c r="H34" s="268"/>
      <c r="I34" s="268"/>
      <c r="J34" s="212"/>
      <c r="K34" s="210"/>
    </row>
    <row r="35" spans="1:11" ht="17.100000000000001" customHeight="1">
      <c r="A35" s="266" t="s">
        <v>351</v>
      </c>
      <c r="B35" s="267"/>
      <c r="C35" s="279" t="s">
        <v>259</v>
      </c>
      <c r="D35" s="281" t="s">
        <v>30</v>
      </c>
      <c r="E35" s="268">
        <v>2</v>
      </c>
      <c r="F35" s="268"/>
      <c r="G35" s="268"/>
      <c r="H35" s="268"/>
      <c r="I35" s="268"/>
      <c r="J35" s="212"/>
      <c r="K35" s="210"/>
    </row>
    <row r="36" spans="1:11" ht="17.100000000000001" customHeight="1">
      <c r="A36" s="266" t="s">
        <v>352</v>
      </c>
      <c r="B36" s="267"/>
      <c r="C36" s="276" t="s">
        <v>272</v>
      </c>
      <c r="D36" s="281"/>
      <c r="E36" s="268"/>
      <c r="F36" s="268"/>
      <c r="G36" s="268"/>
      <c r="H36" s="268"/>
      <c r="I36" s="268"/>
      <c r="J36" s="212"/>
      <c r="K36" s="269"/>
    </row>
    <row r="37" spans="1:11" ht="17.100000000000001" customHeight="1">
      <c r="A37" s="266"/>
      <c r="B37" s="267"/>
      <c r="C37" s="276" t="s">
        <v>260</v>
      </c>
      <c r="D37" s="281" t="s">
        <v>30</v>
      </c>
      <c r="E37" s="268">
        <v>50</v>
      </c>
      <c r="F37" s="268"/>
      <c r="G37" s="268"/>
      <c r="H37" s="268"/>
      <c r="I37" s="268"/>
      <c r="J37" s="212"/>
      <c r="K37" s="210"/>
    </row>
    <row r="38" spans="1:11" ht="17.100000000000001" customHeight="1">
      <c r="A38" s="266"/>
      <c r="B38" s="267"/>
      <c r="C38" s="276" t="s">
        <v>261</v>
      </c>
      <c r="D38" s="281" t="s">
        <v>30</v>
      </c>
      <c r="E38" s="268">
        <v>50</v>
      </c>
      <c r="F38" s="268"/>
      <c r="G38" s="268"/>
      <c r="H38" s="268"/>
      <c r="I38" s="268"/>
      <c r="J38" s="212"/>
      <c r="K38" s="210"/>
    </row>
    <row r="39" spans="1:11" ht="17.100000000000001" customHeight="1">
      <c r="A39" s="266"/>
      <c r="B39" s="267"/>
      <c r="C39" s="276" t="s">
        <v>262</v>
      </c>
      <c r="D39" s="281" t="s">
        <v>30</v>
      </c>
      <c r="E39" s="268">
        <v>5</v>
      </c>
      <c r="F39" s="268"/>
      <c r="G39" s="268"/>
      <c r="H39" s="268"/>
      <c r="I39" s="268"/>
      <c r="J39" s="212"/>
      <c r="K39" s="210"/>
    </row>
    <row r="40" spans="1:11" ht="17.100000000000001" customHeight="1">
      <c r="A40" s="266" t="s">
        <v>353</v>
      </c>
      <c r="B40" s="267"/>
      <c r="C40" s="276" t="s">
        <v>271</v>
      </c>
      <c r="D40" s="281" t="s">
        <v>30</v>
      </c>
      <c r="E40" s="268">
        <v>2</v>
      </c>
      <c r="F40" s="268"/>
      <c r="G40" s="268"/>
      <c r="H40" s="268"/>
      <c r="I40" s="268"/>
      <c r="J40" s="212"/>
      <c r="K40" s="210"/>
    </row>
    <row r="41" spans="1:11" ht="17.100000000000001" customHeight="1">
      <c r="A41" s="266" t="s">
        <v>354</v>
      </c>
      <c r="B41" s="267"/>
      <c r="C41" s="276" t="s">
        <v>363</v>
      </c>
      <c r="D41" s="281" t="s">
        <v>269</v>
      </c>
      <c r="E41" s="268">
        <v>1</v>
      </c>
      <c r="F41" s="268"/>
      <c r="G41" s="268"/>
      <c r="H41" s="268"/>
      <c r="I41" s="268"/>
      <c r="J41" s="212"/>
      <c r="K41" s="210"/>
    </row>
    <row r="42" spans="1:11" ht="17.100000000000001" customHeight="1">
      <c r="A42" s="266" t="s">
        <v>355</v>
      </c>
      <c r="B42" s="267"/>
      <c r="C42" s="276" t="s">
        <v>270</v>
      </c>
      <c r="D42" s="281" t="s">
        <v>269</v>
      </c>
      <c r="E42" s="268">
        <v>1</v>
      </c>
      <c r="F42" s="268"/>
      <c r="G42" s="268"/>
      <c r="H42" s="268"/>
      <c r="I42" s="268"/>
      <c r="J42" s="212"/>
      <c r="K42" s="210"/>
    </row>
    <row r="43" spans="1:11" ht="17.100000000000001" customHeight="1">
      <c r="A43" s="266" t="s">
        <v>356</v>
      </c>
      <c r="B43" s="267"/>
      <c r="C43" s="276" t="s">
        <v>273</v>
      </c>
      <c r="D43" s="281" t="s">
        <v>30</v>
      </c>
      <c r="E43" s="268">
        <v>2</v>
      </c>
      <c r="F43" s="268"/>
      <c r="G43" s="268"/>
      <c r="H43" s="268"/>
      <c r="I43" s="268"/>
      <c r="J43" s="212"/>
      <c r="K43" s="210"/>
    </row>
    <row r="44" spans="1:11" ht="17.100000000000001" customHeight="1">
      <c r="A44" s="266" t="s">
        <v>357</v>
      </c>
      <c r="B44" s="267"/>
      <c r="C44" s="276" t="s">
        <v>263</v>
      </c>
      <c r="D44" s="281" t="s">
        <v>269</v>
      </c>
      <c r="E44" s="268">
        <v>1</v>
      </c>
      <c r="F44" s="268"/>
      <c r="G44" s="268"/>
      <c r="H44" s="268"/>
      <c r="I44" s="268"/>
      <c r="J44" s="212"/>
      <c r="K44" s="210"/>
    </row>
    <row r="45" spans="1:11" ht="17.100000000000001" customHeight="1">
      <c r="A45" s="266" t="s">
        <v>358</v>
      </c>
      <c r="B45" s="267"/>
      <c r="C45" s="276" t="s">
        <v>264</v>
      </c>
      <c r="D45" s="281" t="s">
        <v>269</v>
      </c>
      <c r="E45" s="268">
        <v>1</v>
      </c>
      <c r="F45" s="268"/>
      <c r="G45" s="268"/>
      <c r="H45" s="268"/>
      <c r="I45" s="268"/>
      <c r="J45" s="212"/>
      <c r="K45" s="210"/>
    </row>
    <row r="46" spans="1:11" ht="17.100000000000001" customHeight="1">
      <c r="A46" s="266" t="s">
        <v>359</v>
      </c>
      <c r="B46" s="267"/>
      <c r="C46" s="276" t="s">
        <v>266</v>
      </c>
      <c r="D46" s="281" t="s">
        <v>30</v>
      </c>
      <c r="E46" s="268">
        <v>1</v>
      </c>
      <c r="F46" s="268"/>
      <c r="G46" s="268"/>
      <c r="H46" s="268"/>
      <c r="I46" s="268"/>
      <c r="J46" s="212"/>
      <c r="K46" s="210"/>
    </row>
    <row r="47" spans="1:11" ht="17.100000000000001" customHeight="1">
      <c r="A47" s="266"/>
      <c r="B47" s="267"/>
      <c r="C47" s="276" t="s">
        <v>265</v>
      </c>
      <c r="D47" s="281"/>
      <c r="E47" s="268"/>
      <c r="F47" s="268"/>
      <c r="G47" s="268"/>
      <c r="H47" s="268"/>
      <c r="I47" s="268"/>
      <c r="J47" s="212"/>
      <c r="K47" s="269"/>
    </row>
    <row r="48" spans="1:11" ht="17.100000000000001" customHeight="1">
      <c r="A48" s="266" t="s">
        <v>360</v>
      </c>
      <c r="B48" s="267"/>
      <c r="C48" s="276" t="s">
        <v>267</v>
      </c>
      <c r="D48" s="281" t="s">
        <v>30</v>
      </c>
      <c r="E48" s="268">
        <v>1</v>
      </c>
      <c r="F48" s="268"/>
      <c r="G48" s="268"/>
      <c r="H48" s="268"/>
      <c r="I48" s="268"/>
      <c r="J48" s="212"/>
      <c r="K48" s="210"/>
    </row>
    <row r="49" spans="1:11" ht="17.100000000000001" customHeight="1">
      <c r="A49" s="266" t="s">
        <v>361</v>
      </c>
      <c r="B49" s="267"/>
      <c r="C49" s="276" t="s">
        <v>268</v>
      </c>
      <c r="D49" s="281" t="s">
        <v>30</v>
      </c>
      <c r="E49" s="268">
        <v>1</v>
      </c>
      <c r="F49" s="268"/>
      <c r="G49" s="268"/>
      <c r="H49" s="268"/>
      <c r="I49" s="268"/>
      <c r="J49" s="212"/>
      <c r="K49" s="210"/>
    </row>
    <row r="50" spans="1:11" ht="17.100000000000001" customHeight="1">
      <c r="A50" s="266"/>
      <c r="B50" s="267"/>
      <c r="C50" s="276"/>
      <c r="D50" s="281"/>
      <c r="E50" s="268"/>
      <c r="F50" s="268"/>
      <c r="G50" s="268"/>
      <c r="H50" s="268"/>
      <c r="I50" s="268"/>
      <c r="J50" s="212"/>
      <c r="K50" s="269"/>
    </row>
    <row r="51" spans="1:11" ht="17.100000000000001" customHeight="1">
      <c r="A51" s="266"/>
      <c r="B51" s="267"/>
      <c r="C51" s="276"/>
      <c r="D51" s="281"/>
      <c r="E51" s="268"/>
      <c r="F51" s="268"/>
      <c r="G51" s="268"/>
      <c r="H51" s="268"/>
      <c r="I51" s="268"/>
      <c r="J51" s="212"/>
      <c r="K51" s="269"/>
    </row>
    <row r="52" spans="1:11" ht="17.100000000000001" customHeight="1">
      <c r="A52" s="266"/>
      <c r="B52" s="267"/>
      <c r="C52" s="276"/>
      <c r="D52" s="281"/>
      <c r="E52" s="268"/>
      <c r="F52" s="268"/>
      <c r="G52" s="268"/>
      <c r="H52" s="268"/>
      <c r="I52" s="268"/>
      <c r="J52" s="212"/>
      <c r="K52" s="269"/>
    </row>
    <row r="53" spans="1:11" ht="17.100000000000001" customHeight="1">
      <c r="A53" s="266"/>
      <c r="B53" s="267"/>
      <c r="C53" s="276"/>
      <c r="D53" s="281"/>
      <c r="E53" s="268"/>
      <c r="F53" s="268"/>
      <c r="G53" s="268"/>
      <c r="H53" s="268"/>
      <c r="I53" s="268"/>
      <c r="J53" s="212"/>
      <c r="K53" s="269"/>
    </row>
    <row r="54" spans="1:11" ht="17.100000000000001" customHeight="1">
      <c r="A54" s="266"/>
      <c r="B54" s="267"/>
      <c r="C54" s="276"/>
      <c r="D54" s="281"/>
      <c r="E54" s="268"/>
      <c r="F54" s="268"/>
      <c r="G54" s="268"/>
      <c r="H54" s="268"/>
      <c r="I54" s="268"/>
      <c r="J54" s="212"/>
      <c r="K54" s="269"/>
    </row>
    <row r="55" spans="1:11" ht="17.100000000000001" customHeight="1">
      <c r="A55" s="266"/>
      <c r="B55" s="267"/>
      <c r="C55" s="276"/>
      <c r="D55" s="281"/>
      <c r="E55" s="268"/>
      <c r="F55" s="268"/>
      <c r="G55" s="268"/>
      <c r="H55" s="268"/>
      <c r="I55" s="268"/>
      <c r="J55" s="212"/>
      <c r="K55" s="269"/>
    </row>
    <row r="56" spans="1:11" ht="17.100000000000001" customHeight="1">
      <c r="A56" s="266"/>
      <c r="B56" s="267"/>
      <c r="C56" s="276"/>
      <c r="D56" s="281"/>
      <c r="E56" s="268"/>
      <c r="F56" s="268"/>
      <c r="G56" s="268"/>
      <c r="H56" s="268"/>
      <c r="I56" s="268"/>
      <c r="J56" s="212"/>
      <c r="K56" s="269"/>
    </row>
    <row r="57" spans="1:11" ht="17.100000000000001" customHeight="1">
      <c r="A57" s="266"/>
      <c r="B57" s="267"/>
      <c r="C57" s="276"/>
      <c r="D57" s="281"/>
      <c r="E57" s="273"/>
      <c r="F57" s="273"/>
      <c r="G57" s="273"/>
      <c r="H57" s="273"/>
      <c r="I57" s="273"/>
      <c r="J57" s="213"/>
      <c r="K57" s="274"/>
    </row>
    <row r="58" spans="1:11" ht="17.100000000000001" customHeight="1">
      <c r="A58" s="266"/>
      <c r="B58" s="267"/>
      <c r="C58" s="276"/>
      <c r="D58" s="281"/>
      <c r="E58" s="273"/>
      <c r="F58" s="273"/>
      <c r="G58" s="273"/>
      <c r="H58" s="273"/>
      <c r="I58" s="273"/>
      <c r="J58" s="213"/>
      <c r="K58" s="274"/>
    </row>
    <row r="59" spans="1:11" ht="17.100000000000001" customHeight="1">
      <c r="A59" s="266"/>
      <c r="B59" s="267"/>
      <c r="C59" s="276"/>
      <c r="D59" s="281"/>
      <c r="E59" s="273"/>
      <c r="F59" s="273"/>
      <c r="G59" s="273"/>
      <c r="H59" s="273"/>
      <c r="I59" s="273"/>
      <c r="J59" s="213"/>
      <c r="K59" s="274"/>
    </row>
    <row r="60" spans="1:11" ht="17.100000000000001" customHeight="1">
      <c r="A60" s="266"/>
      <c r="B60" s="267"/>
      <c r="C60" s="276"/>
      <c r="D60" s="281"/>
      <c r="E60" s="273"/>
      <c r="F60" s="273"/>
      <c r="G60" s="273"/>
      <c r="H60" s="273"/>
      <c r="I60" s="273"/>
      <c r="J60" s="213"/>
      <c r="K60" s="274"/>
    </row>
    <row r="61" spans="1:11" ht="17.100000000000001" customHeight="1" thickBot="1">
      <c r="A61" s="78"/>
      <c r="B61" s="77"/>
      <c r="C61" s="87"/>
      <c r="D61" s="282"/>
      <c r="E61" s="79"/>
      <c r="F61" s="79"/>
      <c r="G61" s="79"/>
      <c r="H61" s="79"/>
      <c r="I61" s="79"/>
      <c r="J61" s="108"/>
      <c r="K61" s="109"/>
    </row>
    <row r="62" spans="1:11" ht="24.95" customHeight="1" thickBot="1">
      <c r="A62" s="345" t="s">
        <v>91</v>
      </c>
      <c r="B62" s="346"/>
      <c r="C62" s="346"/>
      <c r="D62" s="346"/>
      <c r="E62" s="346"/>
      <c r="F62" s="346"/>
      <c r="G62" s="346"/>
      <c r="H62" s="346"/>
      <c r="I62" s="346"/>
      <c r="J62" s="346"/>
      <c r="K62" s="44"/>
    </row>
    <row r="63" spans="1:11" ht="9.9499999999999993" customHeight="1" thickBo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24.95" customHeight="1" thickBot="1">
      <c r="A64" s="347" t="s">
        <v>377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9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</sheetData>
  <mergeCells count="5">
    <mergeCell ref="A62:J62"/>
    <mergeCell ref="A64:K64"/>
    <mergeCell ref="C5:C6"/>
    <mergeCell ref="D5:D6"/>
    <mergeCell ref="J5:J6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E503"/>
  <sheetViews>
    <sheetView showGridLines="0" zoomScaleNormal="100" workbookViewId="0">
      <selection activeCell="A16" sqref="A16:B16"/>
    </sheetView>
  </sheetViews>
  <sheetFormatPr defaultRowHeight="15"/>
  <cols>
    <col min="1" max="1" width="20.7109375" style="3" customWidth="1"/>
    <col min="2" max="2" width="80.7109375" style="3" customWidth="1"/>
    <col min="3" max="3" width="23.7109375" style="3" customWidth="1"/>
    <col min="4" max="4" width="9.140625" style="3"/>
    <col min="5" max="5" width="14.7109375" style="3" bestFit="1" customWidth="1"/>
    <col min="6" max="16384" width="9.140625" style="3"/>
  </cols>
  <sheetData>
    <row r="1" spans="1:3" ht="21" customHeight="1">
      <c r="A1" s="8" t="str">
        <f>+works!A1</f>
        <v>PROJECT NO: 011/MKLM/2022/2023</v>
      </c>
      <c r="B1" s="9"/>
      <c r="C1" s="120" t="str">
        <f>+works!J1</f>
        <v>DATE: 10-08-2022</v>
      </c>
    </row>
    <row r="2" spans="1:3" ht="21" customHeight="1">
      <c r="A2" s="68" t="str">
        <f>+works!A2</f>
        <v>MOSES KOTANE LOCAL MUNICIPALITY</v>
      </c>
      <c r="B2" s="12"/>
      <c r="C2" s="14"/>
    </row>
    <row r="3" spans="1:3" ht="21" customHeight="1" thickBot="1">
      <c r="A3" s="15" t="str">
        <f>+works!A3</f>
        <v>MANAMAKGOTENG RESERVOIR AND BULK WATER SUPPLY</v>
      </c>
      <c r="B3" s="16"/>
      <c r="C3" s="17"/>
    </row>
    <row r="4" spans="1:3" ht="21" customHeight="1">
      <c r="A4" s="126"/>
      <c r="B4" s="127"/>
      <c r="C4" s="127"/>
    </row>
    <row r="5" spans="1:3" ht="25.5" customHeight="1" thickBot="1">
      <c r="A5" s="18"/>
      <c r="B5" s="18"/>
      <c r="C5" s="18"/>
    </row>
    <row r="6" spans="1:3" ht="30" customHeight="1">
      <c r="A6" s="350" t="s">
        <v>248</v>
      </c>
      <c r="B6" s="351"/>
      <c r="C6" s="352"/>
    </row>
    <row r="7" spans="1:3" ht="11.1" customHeight="1">
      <c r="A7" s="96"/>
      <c r="B7" s="52"/>
      <c r="C7" s="121"/>
    </row>
    <row r="8" spans="1:3" ht="24.95" customHeight="1">
      <c r="A8" s="122" t="str">
        <f>+'pg1'!C7</f>
        <v>SCHEDULE 1</v>
      </c>
      <c r="B8" s="123" t="str">
        <f>+'pg1'!C8</f>
        <v>PRELIMARY AND GENERAL</v>
      </c>
      <c r="C8" s="124"/>
    </row>
    <row r="9" spans="1:3" ht="24.95" customHeight="1">
      <c r="A9" s="122" t="str">
        <f>+ewtank!C7</f>
        <v>SCHEDULE 2</v>
      </c>
      <c r="B9" s="123" t="str">
        <f>+ewtank!C8</f>
        <v>STORAGE TANKS</v>
      </c>
      <c r="C9" s="124"/>
    </row>
    <row r="10" spans="1:3" ht="24.95" customHeight="1">
      <c r="A10" s="122" t="str">
        <f>+ohs!C7</f>
        <v>SCHEDULE 3</v>
      </c>
      <c r="B10" s="123" t="str">
        <f>+ohs!C8</f>
        <v>OCCUPATIONAL HEALTH AND SAFETY REQIREMENTS</v>
      </c>
      <c r="C10" s="124"/>
    </row>
    <row r="11" spans="1:3" ht="9.9499999999999993" customHeight="1">
      <c r="A11" s="97"/>
      <c r="B11" s="98"/>
      <c r="C11" s="125"/>
    </row>
    <row r="12" spans="1:3" ht="24.95" customHeight="1">
      <c r="A12" s="356" t="s">
        <v>249</v>
      </c>
      <c r="B12" s="357"/>
      <c r="C12" s="124"/>
    </row>
    <row r="13" spans="1:3" ht="9.9499999999999993" customHeight="1">
      <c r="A13" s="97"/>
      <c r="B13" s="98"/>
      <c r="C13" s="125"/>
    </row>
    <row r="14" spans="1:3" ht="24.95" customHeight="1">
      <c r="A14" s="358" t="s">
        <v>362</v>
      </c>
      <c r="B14" s="357" t="s">
        <v>250</v>
      </c>
      <c r="C14" s="124"/>
    </row>
    <row r="15" spans="1:3" ht="9.9499999999999993" customHeight="1">
      <c r="A15" s="97"/>
      <c r="B15" s="98"/>
      <c r="C15" s="125"/>
    </row>
    <row r="16" spans="1:3" ht="24.95" customHeight="1">
      <c r="A16" s="358" t="s">
        <v>252</v>
      </c>
      <c r="B16" s="357" t="s">
        <v>251</v>
      </c>
      <c r="C16" s="124"/>
    </row>
    <row r="17" spans="1:5" ht="9.9499999999999993" customHeight="1">
      <c r="A17" s="97"/>
      <c r="B17" s="98"/>
      <c r="C17" s="125"/>
    </row>
    <row r="18" spans="1:5" ht="24.95" customHeight="1">
      <c r="A18" s="358" t="s">
        <v>253</v>
      </c>
      <c r="B18" s="357" t="s">
        <v>254</v>
      </c>
      <c r="C18" s="124"/>
    </row>
    <row r="19" spans="1:5" ht="9.9499999999999993" customHeight="1">
      <c r="A19" s="97"/>
      <c r="B19" s="98"/>
      <c r="C19" s="125"/>
    </row>
    <row r="20" spans="1:5" ht="24.95" customHeight="1" thickBot="1">
      <c r="A20" s="359" t="s">
        <v>255</v>
      </c>
      <c r="B20" s="360" t="s">
        <v>256</v>
      </c>
      <c r="C20" s="128"/>
      <c r="E20" s="7"/>
    </row>
    <row r="21" spans="1:5" ht="18" customHeight="1">
      <c r="A21" s="99"/>
      <c r="B21" s="88"/>
      <c r="C21" s="90"/>
      <c r="E21" s="7"/>
    </row>
    <row r="22" spans="1:5" ht="18" customHeight="1">
      <c r="A22" s="99"/>
      <c r="B22" s="88"/>
      <c r="C22" s="90"/>
      <c r="E22" s="7"/>
    </row>
    <row r="23" spans="1:5" ht="18" customHeight="1">
      <c r="A23" s="99"/>
      <c r="B23" s="88"/>
      <c r="C23" s="90"/>
      <c r="E23" s="7"/>
    </row>
    <row r="24" spans="1:5" ht="18" customHeight="1">
      <c r="A24" s="99"/>
      <c r="B24" s="88"/>
      <c r="C24" s="90"/>
      <c r="E24" s="7"/>
    </row>
    <row r="25" spans="1:5" ht="18" customHeight="1">
      <c r="A25" s="99"/>
      <c r="B25" s="88"/>
      <c r="C25" s="90"/>
      <c r="E25" s="7"/>
    </row>
    <row r="26" spans="1:5" ht="18" customHeight="1">
      <c r="A26" s="99"/>
      <c r="B26" s="88"/>
      <c r="C26" s="90"/>
      <c r="E26" s="7"/>
    </row>
    <row r="27" spans="1:5" ht="18" customHeight="1">
      <c r="A27" s="99"/>
      <c r="B27" s="88"/>
      <c r="C27" s="90"/>
      <c r="E27" s="7"/>
    </row>
    <row r="28" spans="1:5" ht="18" customHeight="1">
      <c r="A28" s="99"/>
      <c r="B28" s="88"/>
      <c r="C28" s="90"/>
      <c r="E28" s="7"/>
    </row>
    <row r="29" spans="1:5" ht="18" customHeight="1">
      <c r="A29" s="99"/>
      <c r="B29" s="88"/>
      <c r="C29" s="90"/>
      <c r="E29" s="7"/>
    </row>
    <row r="30" spans="1:5" ht="18" customHeight="1">
      <c r="A30" s="99"/>
      <c r="B30" s="88"/>
      <c r="C30" s="90"/>
      <c r="E30" s="7"/>
    </row>
    <row r="31" spans="1:5" ht="18" customHeight="1">
      <c r="A31" s="99"/>
      <c r="B31" s="88"/>
      <c r="C31" s="90"/>
      <c r="E31" s="7"/>
    </row>
    <row r="32" spans="1:5" ht="18" customHeight="1">
      <c r="A32" s="99"/>
      <c r="B32" s="88"/>
      <c r="C32" s="90"/>
      <c r="E32" s="7"/>
    </row>
    <row r="33" spans="1:5" ht="18" customHeight="1">
      <c r="A33" s="99"/>
      <c r="B33" s="88"/>
      <c r="C33" s="90"/>
      <c r="E33" s="7"/>
    </row>
    <row r="34" spans="1:5" ht="18" customHeight="1">
      <c r="A34" s="99"/>
      <c r="B34" s="88"/>
      <c r="C34" s="90"/>
      <c r="E34" s="7"/>
    </row>
    <row r="35" spans="1:5" ht="18" customHeight="1">
      <c r="A35" s="99"/>
      <c r="B35" s="88"/>
      <c r="C35" s="90"/>
      <c r="E35" s="7"/>
    </row>
    <row r="36" spans="1:5" ht="18" customHeight="1">
      <c r="A36" s="99"/>
      <c r="B36" s="88"/>
      <c r="C36" s="90"/>
      <c r="E36" s="7"/>
    </row>
    <row r="37" spans="1:5" ht="18" customHeight="1">
      <c r="A37" s="99"/>
      <c r="B37" s="88"/>
      <c r="C37" s="90"/>
      <c r="E37" s="7"/>
    </row>
    <row r="38" spans="1:5" ht="18" customHeight="1">
      <c r="A38" s="99"/>
      <c r="B38" s="88"/>
      <c r="C38" s="90"/>
      <c r="E38" s="7"/>
    </row>
    <row r="39" spans="1:5" ht="18" customHeight="1">
      <c r="A39" s="99"/>
      <c r="B39" s="88"/>
      <c r="C39" s="90"/>
      <c r="E39" s="7"/>
    </row>
    <row r="40" spans="1:5" ht="18" customHeight="1">
      <c r="A40" s="99"/>
      <c r="B40" s="88"/>
      <c r="C40" s="90"/>
      <c r="E40" s="7"/>
    </row>
    <row r="41" spans="1:5" ht="18" customHeight="1">
      <c r="A41" s="99"/>
      <c r="B41" s="88"/>
      <c r="C41" s="90"/>
      <c r="E41" s="7"/>
    </row>
    <row r="42" spans="1:5" ht="18" customHeight="1">
      <c r="A42" s="99"/>
      <c r="B42" s="88"/>
      <c r="C42" s="90"/>
      <c r="E42" s="7"/>
    </row>
    <row r="43" spans="1:5" ht="18" customHeight="1">
      <c r="A43" s="99"/>
      <c r="B43" s="88"/>
      <c r="C43" s="90"/>
      <c r="E43" s="7"/>
    </row>
    <row r="44" spans="1:5" ht="18" customHeight="1">
      <c r="A44" s="99"/>
      <c r="B44" s="88"/>
      <c r="C44" s="90"/>
      <c r="E44" s="7"/>
    </row>
    <row r="45" spans="1:5" ht="18" customHeight="1">
      <c r="A45" s="99"/>
      <c r="B45" s="88"/>
      <c r="C45" s="90"/>
      <c r="E45" s="7"/>
    </row>
    <row r="46" spans="1:5" ht="18" customHeight="1">
      <c r="A46" s="99"/>
      <c r="B46" s="88"/>
      <c r="C46" s="90"/>
      <c r="E46" s="7"/>
    </row>
    <row r="47" spans="1:5" ht="18" customHeight="1">
      <c r="A47" s="89"/>
      <c r="B47" s="88"/>
      <c r="C47" s="90"/>
    </row>
    <row r="48" spans="1:5" ht="18" customHeight="1">
      <c r="A48" s="100"/>
      <c r="B48" s="91"/>
      <c r="C48" s="92"/>
    </row>
    <row r="49" spans="1:3" ht="18" customHeight="1">
      <c r="A49" s="89"/>
      <c r="B49" s="88"/>
      <c r="C49" s="90"/>
    </row>
    <row r="50" spans="1:3" ht="18" customHeight="1">
      <c r="A50" s="100"/>
      <c r="B50" s="91"/>
      <c r="C50" s="92"/>
    </row>
    <row r="51" spans="1:3" ht="18" customHeight="1">
      <c r="A51" s="99"/>
      <c r="B51" s="88"/>
      <c r="C51" s="90"/>
    </row>
    <row r="52" spans="1:3" ht="18" customHeight="1">
      <c r="A52" s="99"/>
      <c r="B52" s="88"/>
      <c r="C52" s="90"/>
    </row>
    <row r="53" spans="1:3" ht="18" customHeight="1">
      <c r="A53" s="99"/>
      <c r="B53" s="88"/>
      <c r="C53" s="90"/>
    </row>
    <row r="54" spans="1:3" ht="18" customHeight="1">
      <c r="A54" s="99"/>
      <c r="B54" s="88"/>
      <c r="C54" s="90"/>
    </row>
    <row r="55" spans="1:3" ht="18" customHeight="1" thickBot="1">
      <c r="A55" s="93"/>
      <c r="B55" s="94"/>
      <c r="C55" s="95"/>
    </row>
    <row r="56" spans="1:3" ht="9.9499999999999993" customHeight="1" thickBot="1">
      <c r="A56" s="91"/>
      <c r="B56" s="91"/>
      <c r="C56" s="91"/>
    </row>
    <row r="57" spans="1:3" ht="36" customHeight="1" thickBot="1">
      <c r="A57" s="353" t="s">
        <v>378</v>
      </c>
      <c r="B57" s="354"/>
      <c r="C57" s="355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4"/>
      <c r="B62" s="4"/>
      <c r="C62" s="4"/>
    </row>
    <row r="63" spans="1:3">
      <c r="A63" s="4"/>
      <c r="B63" s="4"/>
      <c r="C63" s="4"/>
    </row>
    <row r="64" spans="1:3">
      <c r="A64" s="4"/>
      <c r="B64" s="4"/>
      <c r="C64" s="4"/>
    </row>
    <row r="65" spans="1:3">
      <c r="A65" s="4"/>
      <c r="B65" s="4"/>
      <c r="C65" s="4"/>
    </row>
    <row r="66" spans="1:3">
      <c r="A66" s="4"/>
      <c r="B66" s="4"/>
      <c r="C66" s="4"/>
    </row>
    <row r="67" spans="1:3">
      <c r="A67" s="4"/>
      <c r="B67" s="4"/>
      <c r="C67" s="4"/>
    </row>
    <row r="68" spans="1:3">
      <c r="A68" s="4"/>
      <c r="B68" s="4"/>
      <c r="C68" s="4"/>
    </row>
    <row r="69" spans="1:3">
      <c r="A69" s="4"/>
      <c r="B69" s="4"/>
      <c r="C69" s="4"/>
    </row>
    <row r="70" spans="1:3">
      <c r="A70" s="4"/>
      <c r="B70" s="4"/>
      <c r="C70" s="4"/>
    </row>
    <row r="71" spans="1:3">
      <c r="A71" s="4"/>
      <c r="B71" s="4"/>
      <c r="C71" s="4"/>
    </row>
    <row r="72" spans="1:3">
      <c r="A72" s="4"/>
      <c r="B72" s="4"/>
      <c r="C72" s="4"/>
    </row>
    <row r="73" spans="1:3">
      <c r="A73" s="4"/>
      <c r="B73" s="4"/>
      <c r="C73" s="4"/>
    </row>
    <row r="74" spans="1:3">
      <c r="A74" s="4"/>
      <c r="B74" s="4"/>
      <c r="C74" s="4"/>
    </row>
    <row r="75" spans="1:3">
      <c r="A75" s="4"/>
      <c r="B75" s="4"/>
      <c r="C75" s="4"/>
    </row>
    <row r="76" spans="1:3">
      <c r="A76" s="4"/>
      <c r="B76" s="4"/>
      <c r="C76" s="4"/>
    </row>
    <row r="77" spans="1:3">
      <c r="A77" s="4"/>
      <c r="B77" s="4"/>
      <c r="C77" s="4"/>
    </row>
    <row r="78" spans="1:3">
      <c r="A78" s="4"/>
      <c r="B78" s="4"/>
      <c r="C78" s="4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  <row r="87" spans="1:3">
      <c r="A87" s="4"/>
      <c r="B87" s="4"/>
      <c r="C87" s="4"/>
    </row>
    <row r="88" spans="1:3">
      <c r="A88" s="4"/>
      <c r="B88" s="4"/>
      <c r="C88" s="4"/>
    </row>
    <row r="89" spans="1:3">
      <c r="A89" s="4"/>
      <c r="B89" s="4"/>
      <c r="C89" s="4"/>
    </row>
    <row r="90" spans="1:3">
      <c r="A90" s="4"/>
      <c r="B90" s="4"/>
      <c r="C90" s="4"/>
    </row>
    <row r="91" spans="1:3">
      <c r="A91" s="4"/>
      <c r="B91" s="4"/>
      <c r="C91" s="4"/>
    </row>
    <row r="92" spans="1:3">
      <c r="A92" s="4"/>
      <c r="B92" s="4"/>
      <c r="C92" s="4"/>
    </row>
    <row r="93" spans="1:3">
      <c r="A93" s="4"/>
      <c r="B93" s="4"/>
      <c r="C93" s="4"/>
    </row>
    <row r="94" spans="1:3">
      <c r="A94" s="4"/>
      <c r="B94" s="4"/>
      <c r="C94" s="4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  <row r="149" spans="1:3">
      <c r="A149" s="4"/>
      <c r="B149" s="4"/>
      <c r="C149" s="4"/>
    </row>
    <row r="150" spans="1:3">
      <c r="A150" s="4"/>
      <c r="B150" s="4"/>
      <c r="C150" s="4"/>
    </row>
    <row r="151" spans="1:3">
      <c r="A151" s="4"/>
      <c r="B151" s="4"/>
      <c r="C151" s="4"/>
    </row>
    <row r="152" spans="1:3">
      <c r="A152" s="4"/>
      <c r="B152" s="4"/>
      <c r="C152" s="4"/>
    </row>
    <row r="153" spans="1:3">
      <c r="A153" s="4"/>
      <c r="B153" s="4"/>
      <c r="C153" s="4"/>
    </row>
    <row r="154" spans="1:3">
      <c r="A154" s="4"/>
      <c r="B154" s="4"/>
      <c r="C154" s="4"/>
    </row>
    <row r="155" spans="1:3">
      <c r="A155" s="4"/>
      <c r="B155" s="4"/>
      <c r="C155" s="4"/>
    </row>
    <row r="156" spans="1:3">
      <c r="A156" s="4"/>
      <c r="B156" s="4"/>
      <c r="C156" s="4"/>
    </row>
    <row r="157" spans="1:3">
      <c r="A157" s="4"/>
      <c r="B157" s="4"/>
      <c r="C157" s="4"/>
    </row>
    <row r="158" spans="1:3">
      <c r="A158" s="4"/>
      <c r="B158" s="4"/>
      <c r="C158" s="4"/>
    </row>
    <row r="159" spans="1:3">
      <c r="A159" s="4"/>
      <c r="B159" s="4"/>
      <c r="C159" s="4"/>
    </row>
    <row r="160" spans="1:3">
      <c r="A160" s="4"/>
      <c r="B160" s="4"/>
      <c r="C160" s="4"/>
    </row>
    <row r="161" spans="1:3">
      <c r="A161" s="4"/>
      <c r="B161" s="4"/>
      <c r="C161" s="4"/>
    </row>
    <row r="162" spans="1:3">
      <c r="A162" s="4"/>
      <c r="B162" s="4"/>
      <c r="C162" s="4"/>
    </row>
    <row r="163" spans="1:3">
      <c r="A163" s="4"/>
      <c r="B163" s="4"/>
      <c r="C163" s="4"/>
    </row>
    <row r="164" spans="1:3">
      <c r="A164" s="4"/>
      <c r="B164" s="4"/>
      <c r="C164" s="4"/>
    </row>
    <row r="165" spans="1:3">
      <c r="A165" s="4"/>
      <c r="B165" s="4"/>
      <c r="C165" s="4"/>
    </row>
    <row r="166" spans="1:3">
      <c r="A166" s="4"/>
      <c r="B166" s="4"/>
      <c r="C166" s="4"/>
    </row>
    <row r="167" spans="1:3">
      <c r="A167" s="4"/>
      <c r="B167" s="4"/>
      <c r="C167" s="4"/>
    </row>
    <row r="168" spans="1:3">
      <c r="A168" s="4"/>
      <c r="B168" s="4"/>
      <c r="C168" s="4"/>
    </row>
    <row r="169" spans="1:3">
      <c r="A169" s="4"/>
      <c r="B169" s="4"/>
      <c r="C169" s="4"/>
    </row>
    <row r="170" spans="1:3">
      <c r="A170" s="4"/>
      <c r="B170" s="4"/>
      <c r="C170" s="4"/>
    </row>
    <row r="171" spans="1:3">
      <c r="A171" s="4"/>
      <c r="B171" s="4"/>
      <c r="C171" s="4"/>
    </row>
    <row r="172" spans="1:3">
      <c r="A172" s="4"/>
      <c r="B172" s="4"/>
      <c r="C172" s="4"/>
    </row>
    <row r="173" spans="1:3">
      <c r="A173" s="4"/>
      <c r="B173" s="4"/>
      <c r="C173" s="4"/>
    </row>
    <row r="174" spans="1:3">
      <c r="A174" s="4"/>
      <c r="B174" s="4"/>
      <c r="C174" s="4"/>
    </row>
    <row r="175" spans="1:3">
      <c r="A175" s="4"/>
      <c r="B175" s="4"/>
      <c r="C175" s="4"/>
    </row>
    <row r="176" spans="1:3">
      <c r="A176" s="4"/>
      <c r="B176" s="4"/>
      <c r="C176" s="4"/>
    </row>
    <row r="177" spans="1:3">
      <c r="A177" s="4"/>
      <c r="B177" s="4"/>
      <c r="C177" s="4"/>
    </row>
    <row r="178" spans="1:3">
      <c r="A178" s="4"/>
      <c r="B178" s="4"/>
      <c r="C178" s="4"/>
    </row>
    <row r="179" spans="1:3">
      <c r="A179" s="4"/>
      <c r="B179" s="4"/>
      <c r="C179" s="4"/>
    </row>
    <row r="180" spans="1:3">
      <c r="A180" s="4"/>
      <c r="B180" s="4"/>
      <c r="C180" s="4"/>
    </row>
    <row r="181" spans="1:3">
      <c r="A181" s="4"/>
      <c r="B181" s="4"/>
      <c r="C181" s="4"/>
    </row>
    <row r="182" spans="1:3">
      <c r="A182" s="4"/>
      <c r="B182" s="4"/>
      <c r="C182" s="4"/>
    </row>
    <row r="183" spans="1:3">
      <c r="A183" s="4"/>
      <c r="B183" s="4"/>
      <c r="C183" s="4"/>
    </row>
    <row r="184" spans="1:3">
      <c r="A184" s="4"/>
      <c r="B184" s="4"/>
      <c r="C184" s="4"/>
    </row>
    <row r="185" spans="1:3">
      <c r="A185" s="4"/>
      <c r="B185" s="4"/>
      <c r="C185" s="4"/>
    </row>
    <row r="186" spans="1:3">
      <c r="A186" s="4"/>
      <c r="B186" s="4"/>
      <c r="C186" s="4"/>
    </row>
    <row r="187" spans="1:3">
      <c r="A187" s="4"/>
      <c r="B187" s="4"/>
      <c r="C187" s="4"/>
    </row>
    <row r="188" spans="1:3">
      <c r="A188" s="4"/>
      <c r="B188" s="4"/>
      <c r="C188" s="4"/>
    </row>
    <row r="189" spans="1:3">
      <c r="A189" s="4"/>
      <c r="B189" s="4"/>
      <c r="C189" s="4"/>
    </row>
    <row r="190" spans="1:3">
      <c r="A190" s="4"/>
      <c r="B190" s="4"/>
      <c r="C190" s="4"/>
    </row>
    <row r="191" spans="1:3">
      <c r="A191" s="4"/>
      <c r="B191" s="4"/>
      <c r="C191" s="4"/>
    </row>
    <row r="192" spans="1:3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4"/>
      <c r="B197" s="4"/>
      <c r="C197" s="4"/>
    </row>
    <row r="198" spans="1:3">
      <c r="A198" s="4"/>
      <c r="B198" s="4"/>
      <c r="C198" s="4"/>
    </row>
    <row r="199" spans="1:3">
      <c r="A199" s="4"/>
      <c r="B199" s="4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  <row r="215" spans="1:3">
      <c r="A215" s="4"/>
      <c r="B215" s="4"/>
      <c r="C215" s="4"/>
    </row>
    <row r="216" spans="1:3">
      <c r="A216" s="4"/>
      <c r="B216" s="4"/>
      <c r="C216" s="4"/>
    </row>
    <row r="217" spans="1:3">
      <c r="A217" s="4"/>
      <c r="B217" s="4"/>
      <c r="C217" s="4"/>
    </row>
    <row r="218" spans="1:3">
      <c r="A218" s="4"/>
      <c r="B218" s="4"/>
      <c r="C218" s="4"/>
    </row>
    <row r="219" spans="1:3">
      <c r="A219" s="4"/>
      <c r="B219" s="4"/>
      <c r="C219" s="4"/>
    </row>
    <row r="220" spans="1:3">
      <c r="A220" s="4"/>
      <c r="B220" s="4"/>
      <c r="C220" s="4"/>
    </row>
    <row r="221" spans="1:3">
      <c r="A221" s="4"/>
      <c r="B221" s="4"/>
      <c r="C221" s="4"/>
    </row>
    <row r="222" spans="1:3">
      <c r="A222" s="4"/>
      <c r="B222" s="4"/>
      <c r="C222" s="4"/>
    </row>
    <row r="223" spans="1:3">
      <c r="A223" s="4"/>
      <c r="B223" s="4"/>
      <c r="C223" s="4"/>
    </row>
    <row r="224" spans="1:3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  <row r="240" spans="1:3">
      <c r="A240" s="4"/>
      <c r="B240" s="4"/>
      <c r="C240" s="4"/>
    </row>
    <row r="241" spans="1:3">
      <c r="A241" s="4"/>
      <c r="B241" s="4"/>
      <c r="C241" s="4"/>
    </row>
    <row r="242" spans="1:3">
      <c r="A242" s="4"/>
      <c r="B242" s="4"/>
      <c r="C242" s="4"/>
    </row>
    <row r="243" spans="1:3">
      <c r="A243" s="4"/>
      <c r="B243" s="4"/>
      <c r="C243" s="4"/>
    </row>
    <row r="244" spans="1:3">
      <c r="A244" s="4"/>
      <c r="B244" s="4"/>
      <c r="C244" s="4"/>
    </row>
    <row r="245" spans="1:3">
      <c r="A245" s="4"/>
      <c r="B245" s="4"/>
      <c r="C245" s="4"/>
    </row>
    <row r="246" spans="1:3">
      <c r="A246" s="4"/>
      <c r="B246" s="4"/>
      <c r="C246" s="4"/>
    </row>
    <row r="247" spans="1:3">
      <c r="A247" s="4"/>
      <c r="B247" s="4"/>
      <c r="C247" s="4"/>
    </row>
    <row r="248" spans="1:3">
      <c r="A248" s="4"/>
      <c r="B248" s="4"/>
      <c r="C248" s="4"/>
    </row>
    <row r="249" spans="1:3">
      <c r="A249" s="4"/>
      <c r="B249" s="4"/>
      <c r="C249" s="4"/>
    </row>
    <row r="250" spans="1:3">
      <c r="A250" s="4"/>
      <c r="B250" s="4"/>
      <c r="C250" s="4"/>
    </row>
    <row r="251" spans="1:3">
      <c r="A251" s="4"/>
      <c r="B251" s="4"/>
      <c r="C251" s="4"/>
    </row>
    <row r="252" spans="1:3">
      <c r="A252" s="4"/>
      <c r="B252" s="4"/>
      <c r="C252" s="4"/>
    </row>
    <row r="253" spans="1:3">
      <c r="A253" s="4"/>
      <c r="B253" s="4"/>
      <c r="C253" s="4"/>
    </row>
    <row r="254" spans="1:3">
      <c r="A254" s="4"/>
      <c r="B254" s="4"/>
      <c r="C254" s="4"/>
    </row>
    <row r="255" spans="1:3">
      <c r="A255" s="4"/>
      <c r="B255" s="4"/>
      <c r="C255" s="4"/>
    </row>
    <row r="256" spans="1:3">
      <c r="A256" s="4"/>
      <c r="B256" s="4"/>
      <c r="C256" s="4"/>
    </row>
    <row r="257" spans="1:3">
      <c r="A257" s="4"/>
      <c r="B257" s="4"/>
      <c r="C257" s="4"/>
    </row>
    <row r="258" spans="1:3">
      <c r="A258" s="4"/>
      <c r="B258" s="4"/>
      <c r="C258" s="4"/>
    </row>
    <row r="259" spans="1:3">
      <c r="A259" s="4"/>
      <c r="B259" s="4"/>
      <c r="C259" s="4"/>
    </row>
    <row r="260" spans="1:3">
      <c r="A260" s="4"/>
      <c r="B260" s="4"/>
      <c r="C260" s="4"/>
    </row>
    <row r="261" spans="1:3">
      <c r="A261" s="4"/>
      <c r="B261" s="4"/>
      <c r="C261" s="4"/>
    </row>
    <row r="262" spans="1:3">
      <c r="A262" s="4"/>
      <c r="B262" s="4"/>
      <c r="C262" s="4"/>
    </row>
    <row r="263" spans="1:3">
      <c r="A263" s="4"/>
      <c r="B263" s="4"/>
      <c r="C263" s="4"/>
    </row>
    <row r="264" spans="1:3">
      <c r="A264" s="4"/>
      <c r="B264" s="4"/>
      <c r="C264" s="4"/>
    </row>
    <row r="265" spans="1:3">
      <c r="A265" s="4"/>
      <c r="B265" s="4"/>
      <c r="C265" s="4"/>
    </row>
    <row r="266" spans="1:3">
      <c r="A266" s="4"/>
      <c r="B266" s="4"/>
      <c r="C266" s="4"/>
    </row>
    <row r="267" spans="1:3">
      <c r="A267" s="4"/>
      <c r="B267" s="4"/>
      <c r="C267" s="4"/>
    </row>
    <row r="268" spans="1:3">
      <c r="A268" s="4"/>
      <c r="B268" s="4"/>
      <c r="C268" s="4"/>
    </row>
    <row r="269" spans="1:3">
      <c r="A269" s="4"/>
      <c r="B269" s="4"/>
      <c r="C269" s="4"/>
    </row>
    <row r="270" spans="1:3">
      <c r="A270" s="4"/>
      <c r="B270" s="4"/>
      <c r="C270" s="4"/>
    </row>
    <row r="271" spans="1:3">
      <c r="A271" s="4"/>
      <c r="B271" s="4"/>
      <c r="C271" s="4"/>
    </row>
    <row r="272" spans="1:3">
      <c r="A272" s="4"/>
      <c r="B272" s="4"/>
      <c r="C272" s="4"/>
    </row>
    <row r="273" spans="1:3">
      <c r="A273" s="4"/>
      <c r="B273" s="4"/>
      <c r="C273" s="4"/>
    </row>
    <row r="274" spans="1:3">
      <c r="A274" s="4"/>
      <c r="B274" s="4"/>
      <c r="C274" s="4"/>
    </row>
    <row r="275" spans="1:3">
      <c r="A275" s="4"/>
      <c r="B275" s="4"/>
      <c r="C275" s="4"/>
    </row>
    <row r="276" spans="1:3">
      <c r="A276" s="4"/>
      <c r="B276" s="4"/>
      <c r="C276" s="4"/>
    </row>
    <row r="277" spans="1:3">
      <c r="A277" s="4"/>
      <c r="B277" s="4"/>
      <c r="C277" s="4"/>
    </row>
    <row r="278" spans="1:3">
      <c r="A278" s="4"/>
      <c r="B278" s="4"/>
      <c r="C278" s="4"/>
    </row>
    <row r="279" spans="1:3">
      <c r="A279" s="4"/>
      <c r="B279" s="4"/>
      <c r="C279" s="4"/>
    </row>
    <row r="280" spans="1:3">
      <c r="A280" s="4"/>
      <c r="B280" s="4"/>
      <c r="C280" s="4"/>
    </row>
    <row r="281" spans="1:3">
      <c r="A281" s="4"/>
      <c r="B281" s="4"/>
      <c r="C281" s="4"/>
    </row>
    <row r="282" spans="1:3">
      <c r="A282" s="4"/>
      <c r="B282" s="4"/>
      <c r="C282" s="4"/>
    </row>
    <row r="283" spans="1:3">
      <c r="A283" s="4"/>
      <c r="B283" s="4"/>
      <c r="C283" s="4"/>
    </row>
    <row r="284" spans="1:3">
      <c r="A284" s="4"/>
      <c r="B284" s="4"/>
      <c r="C284" s="4"/>
    </row>
    <row r="285" spans="1:3">
      <c r="A285" s="4"/>
      <c r="B285" s="4"/>
      <c r="C285" s="4"/>
    </row>
    <row r="286" spans="1:3">
      <c r="A286" s="4"/>
      <c r="B286" s="4"/>
      <c r="C286" s="4"/>
    </row>
    <row r="287" spans="1:3">
      <c r="A287" s="4"/>
      <c r="B287" s="4"/>
      <c r="C287" s="4"/>
    </row>
    <row r="288" spans="1:3">
      <c r="A288" s="4"/>
      <c r="B288" s="4"/>
      <c r="C288" s="4"/>
    </row>
    <row r="289" spans="1:3">
      <c r="A289" s="4"/>
      <c r="B289" s="4"/>
      <c r="C289" s="4"/>
    </row>
    <row r="290" spans="1:3">
      <c r="A290" s="4"/>
      <c r="B290" s="4"/>
      <c r="C290" s="4"/>
    </row>
    <row r="291" spans="1:3">
      <c r="A291" s="4"/>
      <c r="B291" s="4"/>
      <c r="C291" s="4"/>
    </row>
    <row r="292" spans="1:3">
      <c r="A292" s="4"/>
      <c r="B292" s="4"/>
      <c r="C292" s="4"/>
    </row>
    <row r="293" spans="1:3">
      <c r="A293" s="4"/>
      <c r="B293" s="4"/>
      <c r="C293" s="4"/>
    </row>
    <row r="294" spans="1:3">
      <c r="A294" s="4"/>
      <c r="B294" s="4"/>
      <c r="C294" s="4"/>
    </row>
    <row r="295" spans="1:3">
      <c r="A295" s="4"/>
      <c r="B295" s="4"/>
      <c r="C295" s="4"/>
    </row>
    <row r="296" spans="1:3">
      <c r="A296" s="4"/>
      <c r="B296" s="4"/>
      <c r="C296" s="4"/>
    </row>
    <row r="297" spans="1:3">
      <c r="A297" s="4"/>
      <c r="B297" s="4"/>
      <c r="C297" s="4"/>
    </row>
    <row r="298" spans="1:3">
      <c r="A298" s="4"/>
      <c r="B298" s="4"/>
      <c r="C298" s="4"/>
    </row>
    <row r="299" spans="1:3">
      <c r="A299" s="4"/>
      <c r="B299" s="4"/>
      <c r="C299" s="4"/>
    </row>
    <row r="300" spans="1:3">
      <c r="A300" s="4"/>
      <c r="B300" s="4"/>
      <c r="C300" s="4"/>
    </row>
    <row r="301" spans="1:3">
      <c r="A301" s="4"/>
      <c r="B301" s="4"/>
      <c r="C301" s="4"/>
    </row>
    <row r="302" spans="1:3">
      <c r="A302" s="4"/>
      <c r="B302" s="4"/>
      <c r="C302" s="4"/>
    </row>
    <row r="303" spans="1:3">
      <c r="A303" s="4"/>
      <c r="B303" s="4"/>
      <c r="C303" s="4"/>
    </row>
    <row r="304" spans="1:3">
      <c r="A304" s="4"/>
      <c r="B304" s="4"/>
      <c r="C304" s="4"/>
    </row>
    <row r="305" spans="1:3">
      <c r="A305" s="4"/>
      <c r="B305" s="4"/>
      <c r="C305" s="4"/>
    </row>
    <row r="306" spans="1:3">
      <c r="A306" s="4"/>
      <c r="B306" s="4"/>
      <c r="C306" s="4"/>
    </row>
    <row r="307" spans="1:3">
      <c r="A307" s="4"/>
      <c r="B307" s="4"/>
      <c r="C307" s="4"/>
    </row>
    <row r="308" spans="1:3">
      <c r="A308" s="4"/>
      <c r="B308" s="4"/>
      <c r="C308" s="4"/>
    </row>
    <row r="309" spans="1:3">
      <c r="A309" s="4"/>
      <c r="B309" s="4"/>
      <c r="C309" s="4"/>
    </row>
    <row r="310" spans="1:3">
      <c r="A310" s="4"/>
      <c r="B310" s="4"/>
      <c r="C310" s="4"/>
    </row>
    <row r="311" spans="1:3">
      <c r="A311" s="4"/>
      <c r="B311" s="4"/>
      <c r="C311" s="4"/>
    </row>
    <row r="312" spans="1:3">
      <c r="A312" s="4"/>
      <c r="B312" s="4"/>
      <c r="C312" s="4"/>
    </row>
    <row r="313" spans="1:3">
      <c r="A313" s="4"/>
      <c r="B313" s="4"/>
      <c r="C313" s="4"/>
    </row>
    <row r="314" spans="1:3">
      <c r="A314" s="4"/>
      <c r="B314" s="4"/>
      <c r="C314" s="4"/>
    </row>
    <row r="315" spans="1:3">
      <c r="A315" s="4"/>
      <c r="B315" s="4"/>
      <c r="C315" s="4"/>
    </row>
    <row r="316" spans="1:3">
      <c r="A316" s="4"/>
      <c r="B316" s="4"/>
      <c r="C316" s="4"/>
    </row>
    <row r="317" spans="1:3">
      <c r="A317" s="4"/>
      <c r="B317" s="4"/>
      <c r="C317" s="4"/>
    </row>
    <row r="318" spans="1:3">
      <c r="A318" s="4"/>
      <c r="B318" s="4"/>
      <c r="C318" s="4"/>
    </row>
    <row r="319" spans="1:3">
      <c r="A319" s="4"/>
      <c r="B319" s="4"/>
      <c r="C319" s="4"/>
    </row>
    <row r="320" spans="1:3">
      <c r="A320" s="4"/>
      <c r="B320" s="4"/>
      <c r="C320" s="4"/>
    </row>
    <row r="321" spans="1:3">
      <c r="A321" s="4"/>
      <c r="B321" s="4"/>
      <c r="C321" s="4"/>
    </row>
    <row r="322" spans="1:3">
      <c r="A322" s="4"/>
      <c r="B322" s="4"/>
      <c r="C322" s="4"/>
    </row>
    <row r="323" spans="1:3">
      <c r="A323" s="4"/>
      <c r="B323" s="4"/>
      <c r="C323" s="4"/>
    </row>
    <row r="324" spans="1:3">
      <c r="A324" s="4"/>
      <c r="B324" s="4"/>
      <c r="C324" s="4"/>
    </row>
    <row r="325" spans="1:3">
      <c r="A325" s="4"/>
      <c r="B325" s="4"/>
      <c r="C325" s="4"/>
    </row>
    <row r="326" spans="1:3">
      <c r="A326" s="4"/>
      <c r="B326" s="4"/>
      <c r="C326" s="4"/>
    </row>
    <row r="327" spans="1:3">
      <c r="A327" s="4"/>
      <c r="B327" s="4"/>
      <c r="C327" s="4"/>
    </row>
    <row r="328" spans="1:3">
      <c r="A328" s="4"/>
      <c r="B328" s="4"/>
      <c r="C328" s="4"/>
    </row>
    <row r="329" spans="1:3">
      <c r="A329" s="4"/>
      <c r="B329" s="4"/>
      <c r="C329" s="4"/>
    </row>
    <row r="330" spans="1:3">
      <c r="A330" s="4"/>
      <c r="B330" s="4"/>
      <c r="C330" s="4"/>
    </row>
    <row r="331" spans="1:3">
      <c r="A331" s="4"/>
      <c r="B331" s="4"/>
      <c r="C331" s="4"/>
    </row>
    <row r="332" spans="1:3">
      <c r="A332" s="4"/>
      <c r="B332" s="4"/>
      <c r="C332" s="4"/>
    </row>
    <row r="333" spans="1:3">
      <c r="A333" s="4"/>
      <c r="B333" s="4"/>
      <c r="C333" s="4"/>
    </row>
    <row r="334" spans="1:3">
      <c r="A334" s="4"/>
      <c r="B334" s="4"/>
      <c r="C334" s="4"/>
    </row>
    <row r="335" spans="1:3">
      <c r="A335" s="4"/>
      <c r="B335" s="4"/>
      <c r="C335" s="4"/>
    </row>
    <row r="336" spans="1:3">
      <c r="A336" s="4"/>
      <c r="B336" s="4"/>
      <c r="C336" s="4"/>
    </row>
    <row r="337" spans="1:3">
      <c r="A337" s="4"/>
      <c r="B337" s="4"/>
      <c r="C337" s="4"/>
    </row>
    <row r="338" spans="1:3">
      <c r="A338" s="4"/>
      <c r="B338" s="4"/>
      <c r="C338" s="4"/>
    </row>
    <row r="339" spans="1:3">
      <c r="A339" s="4"/>
      <c r="B339" s="4"/>
      <c r="C339" s="4"/>
    </row>
    <row r="340" spans="1:3">
      <c r="A340" s="4"/>
      <c r="B340" s="4"/>
      <c r="C340" s="4"/>
    </row>
    <row r="341" spans="1:3">
      <c r="A341" s="4"/>
      <c r="B341" s="4"/>
      <c r="C341" s="4"/>
    </row>
    <row r="342" spans="1:3">
      <c r="A342" s="4"/>
      <c r="B342" s="4"/>
      <c r="C342" s="4"/>
    </row>
    <row r="343" spans="1:3">
      <c r="A343" s="4"/>
      <c r="B343" s="4"/>
      <c r="C343" s="4"/>
    </row>
    <row r="344" spans="1:3">
      <c r="A344" s="4"/>
      <c r="B344" s="4"/>
      <c r="C344" s="4"/>
    </row>
    <row r="345" spans="1:3">
      <c r="A345" s="4"/>
      <c r="B345" s="4"/>
      <c r="C345" s="4"/>
    </row>
    <row r="346" spans="1:3">
      <c r="A346" s="4"/>
      <c r="B346" s="4"/>
      <c r="C346" s="4"/>
    </row>
    <row r="347" spans="1:3">
      <c r="A347" s="4"/>
      <c r="B347" s="4"/>
      <c r="C347" s="4"/>
    </row>
    <row r="348" spans="1:3">
      <c r="A348" s="4"/>
      <c r="B348" s="4"/>
      <c r="C348" s="4"/>
    </row>
    <row r="349" spans="1:3">
      <c r="A349" s="4"/>
      <c r="B349" s="4"/>
      <c r="C349" s="4"/>
    </row>
    <row r="350" spans="1:3">
      <c r="A350" s="4"/>
      <c r="B350" s="4"/>
      <c r="C350" s="4"/>
    </row>
    <row r="351" spans="1:3">
      <c r="A351" s="4"/>
      <c r="B351" s="4"/>
      <c r="C351" s="4"/>
    </row>
    <row r="352" spans="1:3">
      <c r="A352" s="4"/>
      <c r="B352" s="4"/>
      <c r="C352" s="4"/>
    </row>
    <row r="353" spans="1:3">
      <c r="A353" s="4"/>
      <c r="B353" s="4"/>
      <c r="C353" s="4"/>
    </row>
    <row r="354" spans="1:3">
      <c r="A354" s="4"/>
      <c r="B354" s="4"/>
      <c r="C354" s="4"/>
    </row>
    <row r="355" spans="1:3">
      <c r="A355" s="4"/>
      <c r="B355" s="4"/>
      <c r="C355" s="4"/>
    </row>
    <row r="356" spans="1:3">
      <c r="A356" s="4"/>
      <c r="B356" s="4"/>
      <c r="C356" s="4"/>
    </row>
    <row r="357" spans="1:3">
      <c r="A357" s="4"/>
      <c r="B357" s="4"/>
      <c r="C357" s="4"/>
    </row>
    <row r="358" spans="1:3">
      <c r="A358" s="4"/>
      <c r="B358" s="4"/>
      <c r="C358" s="4"/>
    </row>
    <row r="359" spans="1:3">
      <c r="A359" s="4"/>
      <c r="B359" s="4"/>
      <c r="C359" s="4"/>
    </row>
    <row r="360" spans="1:3">
      <c r="A360" s="4"/>
      <c r="B360" s="4"/>
      <c r="C360" s="4"/>
    </row>
    <row r="361" spans="1:3">
      <c r="A361" s="4"/>
      <c r="B361" s="4"/>
      <c r="C361" s="4"/>
    </row>
    <row r="362" spans="1:3">
      <c r="A362" s="4"/>
      <c r="B362" s="4"/>
      <c r="C362" s="4"/>
    </row>
    <row r="363" spans="1:3">
      <c r="A363" s="4"/>
      <c r="B363" s="4"/>
      <c r="C363" s="4"/>
    </row>
    <row r="364" spans="1:3">
      <c r="A364" s="4"/>
      <c r="B364" s="4"/>
      <c r="C364" s="4"/>
    </row>
    <row r="365" spans="1:3">
      <c r="A365" s="4"/>
      <c r="B365" s="4"/>
      <c r="C365" s="4"/>
    </row>
    <row r="366" spans="1:3">
      <c r="A366" s="4"/>
      <c r="B366" s="4"/>
      <c r="C366" s="4"/>
    </row>
    <row r="367" spans="1:3">
      <c r="A367" s="4"/>
      <c r="B367" s="4"/>
      <c r="C367" s="4"/>
    </row>
    <row r="368" spans="1:3">
      <c r="A368" s="4"/>
      <c r="B368" s="4"/>
      <c r="C368" s="4"/>
    </row>
    <row r="369" spans="1:3">
      <c r="A369" s="4"/>
      <c r="B369" s="4"/>
      <c r="C369" s="4"/>
    </row>
    <row r="370" spans="1:3">
      <c r="A370" s="4"/>
      <c r="B370" s="4"/>
      <c r="C370" s="4"/>
    </row>
    <row r="371" spans="1:3">
      <c r="A371" s="4"/>
      <c r="B371" s="4"/>
      <c r="C371" s="4"/>
    </row>
    <row r="372" spans="1:3">
      <c r="A372" s="4"/>
      <c r="B372" s="4"/>
      <c r="C372" s="4"/>
    </row>
    <row r="373" spans="1:3">
      <c r="A373" s="4"/>
      <c r="B373" s="4"/>
      <c r="C373" s="4"/>
    </row>
    <row r="374" spans="1:3">
      <c r="A374" s="4"/>
      <c r="B374" s="4"/>
      <c r="C374" s="4"/>
    </row>
    <row r="375" spans="1:3">
      <c r="A375" s="4"/>
      <c r="B375" s="4"/>
      <c r="C375" s="4"/>
    </row>
    <row r="376" spans="1:3">
      <c r="A376" s="4"/>
      <c r="B376" s="4"/>
      <c r="C376" s="4"/>
    </row>
    <row r="377" spans="1:3">
      <c r="A377" s="4"/>
      <c r="B377" s="4"/>
      <c r="C377" s="4"/>
    </row>
    <row r="378" spans="1:3">
      <c r="A378" s="4"/>
      <c r="B378" s="4"/>
      <c r="C378" s="4"/>
    </row>
    <row r="379" spans="1:3">
      <c r="A379" s="4"/>
      <c r="B379" s="4"/>
      <c r="C379" s="4"/>
    </row>
    <row r="380" spans="1:3">
      <c r="A380" s="4"/>
      <c r="B380" s="4"/>
      <c r="C380" s="4"/>
    </row>
    <row r="381" spans="1:3">
      <c r="A381" s="4"/>
      <c r="B381" s="4"/>
      <c r="C381" s="4"/>
    </row>
    <row r="382" spans="1:3">
      <c r="A382" s="4"/>
      <c r="B382" s="4"/>
      <c r="C382" s="4"/>
    </row>
    <row r="383" spans="1:3">
      <c r="A383" s="4"/>
      <c r="B383" s="4"/>
      <c r="C383" s="4"/>
    </row>
    <row r="384" spans="1:3">
      <c r="A384" s="4"/>
      <c r="B384" s="4"/>
      <c r="C384" s="4"/>
    </row>
    <row r="385" spans="1:3">
      <c r="A385" s="4"/>
      <c r="B385" s="4"/>
      <c r="C385" s="4"/>
    </row>
    <row r="386" spans="1:3">
      <c r="A386" s="4"/>
      <c r="B386" s="4"/>
      <c r="C386" s="4"/>
    </row>
    <row r="387" spans="1:3">
      <c r="A387" s="4"/>
      <c r="B387" s="4"/>
      <c r="C387" s="4"/>
    </row>
    <row r="388" spans="1:3">
      <c r="A388" s="4"/>
      <c r="B388" s="4"/>
      <c r="C388" s="4"/>
    </row>
    <row r="389" spans="1:3">
      <c r="A389" s="4"/>
      <c r="B389" s="4"/>
      <c r="C389" s="4"/>
    </row>
    <row r="390" spans="1:3">
      <c r="A390" s="4"/>
      <c r="B390" s="4"/>
      <c r="C390" s="4"/>
    </row>
    <row r="391" spans="1:3">
      <c r="A391" s="4"/>
      <c r="B391" s="4"/>
      <c r="C391" s="4"/>
    </row>
    <row r="392" spans="1:3">
      <c r="A392" s="4"/>
      <c r="B392" s="4"/>
      <c r="C392" s="4"/>
    </row>
    <row r="393" spans="1:3">
      <c r="A393" s="4"/>
      <c r="B393" s="4"/>
      <c r="C393" s="4"/>
    </row>
    <row r="394" spans="1:3">
      <c r="A394" s="4"/>
      <c r="B394" s="4"/>
      <c r="C394" s="4"/>
    </row>
    <row r="395" spans="1:3">
      <c r="A395" s="4"/>
      <c r="B395" s="4"/>
      <c r="C395" s="4"/>
    </row>
    <row r="396" spans="1:3">
      <c r="A396" s="4"/>
      <c r="B396" s="4"/>
      <c r="C396" s="4"/>
    </row>
    <row r="397" spans="1:3">
      <c r="A397" s="4"/>
      <c r="B397" s="4"/>
      <c r="C397" s="4"/>
    </row>
    <row r="398" spans="1:3">
      <c r="A398" s="4"/>
      <c r="B398" s="4"/>
      <c r="C398" s="4"/>
    </row>
    <row r="399" spans="1:3">
      <c r="A399" s="4"/>
      <c r="B399" s="4"/>
      <c r="C399" s="4"/>
    </row>
    <row r="400" spans="1:3">
      <c r="A400" s="4"/>
      <c r="B400" s="4"/>
      <c r="C400" s="4"/>
    </row>
    <row r="401" spans="1:3">
      <c r="A401" s="4"/>
      <c r="B401" s="4"/>
      <c r="C401" s="4"/>
    </row>
    <row r="402" spans="1:3">
      <c r="A402" s="4"/>
      <c r="B402" s="4"/>
      <c r="C402" s="4"/>
    </row>
    <row r="403" spans="1:3">
      <c r="A403" s="4"/>
      <c r="B403" s="4"/>
      <c r="C403" s="4"/>
    </row>
    <row r="404" spans="1:3">
      <c r="A404" s="4"/>
      <c r="B404" s="4"/>
      <c r="C404" s="4"/>
    </row>
    <row r="405" spans="1:3">
      <c r="A405" s="4"/>
      <c r="B405" s="4"/>
      <c r="C405" s="4"/>
    </row>
    <row r="406" spans="1:3">
      <c r="A406" s="4"/>
      <c r="B406" s="4"/>
      <c r="C406" s="4"/>
    </row>
    <row r="407" spans="1:3">
      <c r="A407" s="4"/>
      <c r="B407" s="4"/>
      <c r="C407" s="4"/>
    </row>
    <row r="408" spans="1:3">
      <c r="A408" s="4"/>
      <c r="B408" s="4"/>
      <c r="C408" s="4"/>
    </row>
    <row r="409" spans="1:3">
      <c r="A409" s="4"/>
      <c r="B409" s="4"/>
      <c r="C409" s="4"/>
    </row>
    <row r="410" spans="1:3">
      <c r="A410" s="4"/>
      <c r="B410" s="4"/>
      <c r="C410" s="4"/>
    </row>
    <row r="411" spans="1:3">
      <c r="A411" s="4"/>
      <c r="B411" s="4"/>
      <c r="C411" s="4"/>
    </row>
    <row r="412" spans="1:3">
      <c r="A412" s="4"/>
      <c r="B412" s="4"/>
      <c r="C412" s="4"/>
    </row>
    <row r="413" spans="1:3">
      <c r="A413" s="4"/>
      <c r="B413" s="4"/>
      <c r="C413" s="4"/>
    </row>
    <row r="414" spans="1:3">
      <c r="A414" s="4"/>
      <c r="B414" s="4"/>
      <c r="C414" s="4"/>
    </row>
    <row r="415" spans="1:3">
      <c r="A415" s="4"/>
      <c r="B415" s="4"/>
      <c r="C415" s="4"/>
    </row>
    <row r="416" spans="1:3">
      <c r="A416" s="4"/>
      <c r="B416" s="4"/>
      <c r="C416" s="4"/>
    </row>
    <row r="417" spans="1:3">
      <c r="A417" s="4"/>
      <c r="B417" s="4"/>
      <c r="C417" s="4"/>
    </row>
    <row r="418" spans="1:3">
      <c r="A418" s="4"/>
      <c r="B418" s="4"/>
      <c r="C418" s="4"/>
    </row>
    <row r="419" spans="1:3">
      <c r="A419" s="4"/>
      <c r="B419" s="4"/>
      <c r="C419" s="4"/>
    </row>
    <row r="420" spans="1:3">
      <c r="A420" s="4"/>
      <c r="B420" s="4"/>
      <c r="C420" s="4"/>
    </row>
    <row r="421" spans="1:3">
      <c r="A421" s="4"/>
      <c r="B421" s="4"/>
      <c r="C421" s="4"/>
    </row>
    <row r="422" spans="1:3">
      <c r="A422" s="4"/>
      <c r="B422" s="4"/>
      <c r="C422" s="4"/>
    </row>
    <row r="423" spans="1:3">
      <c r="A423" s="4"/>
      <c r="B423" s="4"/>
      <c r="C423" s="4"/>
    </row>
    <row r="424" spans="1:3">
      <c r="A424" s="4"/>
      <c r="B424" s="4"/>
      <c r="C424" s="4"/>
    </row>
    <row r="425" spans="1:3">
      <c r="A425" s="4"/>
      <c r="B425" s="4"/>
      <c r="C425" s="4"/>
    </row>
    <row r="426" spans="1:3">
      <c r="A426" s="4"/>
      <c r="B426" s="4"/>
      <c r="C426" s="4"/>
    </row>
    <row r="427" spans="1:3">
      <c r="A427" s="4"/>
      <c r="B427" s="4"/>
      <c r="C427" s="4"/>
    </row>
    <row r="428" spans="1:3">
      <c r="A428" s="4"/>
      <c r="B428" s="4"/>
      <c r="C428" s="4"/>
    </row>
    <row r="429" spans="1:3">
      <c r="A429" s="4"/>
      <c r="B429" s="4"/>
      <c r="C429" s="4"/>
    </row>
    <row r="430" spans="1:3">
      <c r="A430" s="4"/>
      <c r="B430" s="4"/>
      <c r="C430" s="4"/>
    </row>
    <row r="431" spans="1:3">
      <c r="A431" s="4"/>
      <c r="B431" s="4"/>
      <c r="C431" s="4"/>
    </row>
    <row r="432" spans="1:3">
      <c r="A432" s="4"/>
      <c r="B432" s="4"/>
      <c r="C432" s="4"/>
    </row>
    <row r="433" spans="1:3">
      <c r="A433" s="4"/>
      <c r="B433" s="4"/>
      <c r="C433" s="4"/>
    </row>
    <row r="434" spans="1:3">
      <c r="A434" s="4"/>
      <c r="B434" s="4"/>
      <c r="C434" s="4"/>
    </row>
    <row r="435" spans="1:3">
      <c r="A435" s="4"/>
      <c r="B435" s="4"/>
      <c r="C435" s="4"/>
    </row>
    <row r="436" spans="1:3">
      <c r="A436" s="4"/>
      <c r="B436" s="4"/>
      <c r="C436" s="4"/>
    </row>
    <row r="437" spans="1:3">
      <c r="A437" s="4"/>
      <c r="B437" s="4"/>
      <c r="C437" s="4"/>
    </row>
    <row r="438" spans="1:3">
      <c r="A438" s="4"/>
      <c r="B438" s="4"/>
      <c r="C438" s="4"/>
    </row>
    <row r="439" spans="1:3">
      <c r="A439" s="4"/>
      <c r="B439" s="4"/>
      <c r="C439" s="4"/>
    </row>
    <row r="440" spans="1:3">
      <c r="A440" s="4"/>
      <c r="B440" s="4"/>
      <c r="C440" s="4"/>
    </row>
    <row r="441" spans="1:3">
      <c r="A441" s="4"/>
      <c r="B441" s="4"/>
      <c r="C441" s="4"/>
    </row>
    <row r="442" spans="1:3">
      <c r="A442" s="4"/>
      <c r="B442" s="4"/>
      <c r="C442" s="4"/>
    </row>
    <row r="443" spans="1:3">
      <c r="A443" s="4"/>
      <c r="B443" s="4"/>
      <c r="C443" s="4"/>
    </row>
    <row r="444" spans="1:3">
      <c r="A444" s="4"/>
      <c r="B444" s="4"/>
      <c r="C444" s="4"/>
    </row>
    <row r="445" spans="1:3">
      <c r="A445" s="4"/>
      <c r="B445" s="4"/>
      <c r="C445" s="4"/>
    </row>
    <row r="446" spans="1:3">
      <c r="A446" s="4"/>
      <c r="B446" s="4"/>
      <c r="C446" s="4"/>
    </row>
    <row r="447" spans="1:3">
      <c r="A447" s="4"/>
      <c r="B447" s="4"/>
      <c r="C447" s="4"/>
    </row>
    <row r="448" spans="1:3">
      <c r="A448" s="4"/>
      <c r="B448" s="4"/>
      <c r="C448" s="4"/>
    </row>
    <row r="449" spans="1:3">
      <c r="A449" s="4"/>
      <c r="B449" s="4"/>
      <c r="C449" s="4"/>
    </row>
    <row r="450" spans="1:3">
      <c r="A450" s="4"/>
      <c r="B450" s="4"/>
      <c r="C450" s="4"/>
    </row>
    <row r="451" spans="1:3">
      <c r="A451" s="4"/>
      <c r="B451" s="4"/>
      <c r="C451" s="4"/>
    </row>
    <row r="452" spans="1:3">
      <c r="A452" s="4"/>
      <c r="B452" s="4"/>
      <c r="C452" s="4"/>
    </row>
    <row r="453" spans="1:3">
      <c r="A453" s="4"/>
      <c r="B453" s="4"/>
      <c r="C453" s="4"/>
    </row>
    <row r="454" spans="1:3">
      <c r="A454" s="4"/>
      <c r="B454" s="4"/>
      <c r="C454" s="4"/>
    </row>
    <row r="455" spans="1:3">
      <c r="A455" s="4"/>
      <c r="B455" s="4"/>
      <c r="C455" s="4"/>
    </row>
    <row r="456" spans="1:3">
      <c r="A456" s="4"/>
      <c r="B456" s="4"/>
      <c r="C456" s="4"/>
    </row>
    <row r="457" spans="1:3">
      <c r="A457" s="4"/>
      <c r="B457" s="4"/>
      <c r="C457" s="4"/>
    </row>
    <row r="458" spans="1:3">
      <c r="A458" s="4"/>
      <c r="B458" s="4"/>
      <c r="C458" s="4"/>
    </row>
    <row r="459" spans="1:3">
      <c r="A459" s="4"/>
      <c r="B459" s="4"/>
      <c r="C459" s="4"/>
    </row>
    <row r="460" spans="1:3">
      <c r="A460" s="4"/>
      <c r="B460" s="4"/>
      <c r="C460" s="4"/>
    </row>
    <row r="461" spans="1:3">
      <c r="A461" s="4"/>
      <c r="B461" s="4"/>
      <c r="C461" s="4"/>
    </row>
    <row r="462" spans="1:3">
      <c r="A462" s="4"/>
      <c r="B462" s="4"/>
      <c r="C462" s="4"/>
    </row>
    <row r="463" spans="1:3">
      <c r="A463" s="4"/>
      <c r="B463" s="4"/>
      <c r="C463" s="4"/>
    </row>
    <row r="464" spans="1:3">
      <c r="A464" s="4"/>
      <c r="B464" s="4"/>
      <c r="C464" s="4"/>
    </row>
    <row r="465" spans="1:3">
      <c r="A465" s="4"/>
      <c r="B465" s="4"/>
      <c r="C465" s="4"/>
    </row>
    <row r="466" spans="1:3">
      <c r="A466" s="4"/>
      <c r="B466" s="4"/>
      <c r="C466" s="4"/>
    </row>
    <row r="467" spans="1:3">
      <c r="A467" s="4"/>
      <c r="B467" s="4"/>
      <c r="C467" s="4"/>
    </row>
    <row r="468" spans="1:3">
      <c r="A468" s="4"/>
      <c r="B468" s="4"/>
      <c r="C468" s="4"/>
    </row>
    <row r="469" spans="1:3">
      <c r="A469" s="4"/>
      <c r="B469" s="4"/>
      <c r="C469" s="4"/>
    </row>
    <row r="470" spans="1:3">
      <c r="A470" s="4"/>
      <c r="B470" s="4"/>
      <c r="C470" s="4"/>
    </row>
    <row r="471" spans="1:3">
      <c r="A471" s="4"/>
      <c r="B471" s="4"/>
      <c r="C471" s="4"/>
    </row>
    <row r="472" spans="1:3">
      <c r="A472" s="4"/>
      <c r="B472" s="4"/>
      <c r="C472" s="4"/>
    </row>
    <row r="473" spans="1:3">
      <c r="A473" s="4"/>
      <c r="B473" s="4"/>
      <c r="C473" s="4"/>
    </row>
    <row r="474" spans="1:3">
      <c r="A474" s="4"/>
      <c r="B474" s="4"/>
      <c r="C474" s="4"/>
    </row>
    <row r="475" spans="1:3">
      <c r="A475" s="4"/>
      <c r="B475" s="4"/>
      <c r="C475" s="4"/>
    </row>
    <row r="476" spans="1:3">
      <c r="A476" s="4"/>
      <c r="B476" s="4"/>
      <c r="C476" s="4"/>
    </row>
    <row r="477" spans="1:3">
      <c r="A477" s="4"/>
      <c r="B477" s="4"/>
      <c r="C477" s="4"/>
    </row>
    <row r="478" spans="1:3">
      <c r="A478" s="4"/>
      <c r="B478" s="4"/>
      <c r="C478" s="4"/>
    </row>
    <row r="479" spans="1:3">
      <c r="A479" s="4"/>
      <c r="B479" s="4"/>
      <c r="C479" s="4"/>
    </row>
    <row r="480" spans="1:3">
      <c r="A480" s="4"/>
      <c r="B480" s="4"/>
      <c r="C480" s="4"/>
    </row>
    <row r="481" spans="1:3">
      <c r="A481" s="4"/>
      <c r="B481" s="4"/>
      <c r="C481" s="4"/>
    </row>
    <row r="482" spans="1:3">
      <c r="A482" s="4"/>
      <c r="B482" s="4"/>
      <c r="C482" s="4"/>
    </row>
    <row r="483" spans="1:3">
      <c r="A483" s="4"/>
      <c r="B483" s="4"/>
      <c r="C483" s="4"/>
    </row>
    <row r="484" spans="1:3">
      <c r="A484" s="4"/>
      <c r="B484" s="4"/>
      <c r="C484" s="4"/>
    </row>
    <row r="485" spans="1:3">
      <c r="A485" s="4"/>
      <c r="B485" s="4"/>
      <c r="C485" s="4"/>
    </row>
    <row r="486" spans="1:3">
      <c r="A486" s="4"/>
      <c r="B486" s="4"/>
      <c r="C486" s="4"/>
    </row>
    <row r="487" spans="1:3">
      <c r="A487" s="4"/>
      <c r="B487" s="4"/>
      <c r="C487" s="4"/>
    </row>
    <row r="488" spans="1:3">
      <c r="A488" s="4"/>
      <c r="B488" s="4"/>
      <c r="C488" s="4"/>
    </row>
    <row r="489" spans="1:3">
      <c r="A489" s="4"/>
      <c r="B489" s="4"/>
      <c r="C489" s="4"/>
    </row>
    <row r="490" spans="1:3">
      <c r="A490" s="4"/>
      <c r="B490" s="4"/>
      <c r="C490" s="4"/>
    </row>
    <row r="491" spans="1:3">
      <c r="A491" s="4"/>
      <c r="B491" s="4"/>
      <c r="C491" s="4"/>
    </row>
    <row r="492" spans="1:3">
      <c r="A492" s="4"/>
      <c r="B492" s="4"/>
      <c r="C492" s="4"/>
    </row>
    <row r="493" spans="1:3">
      <c r="A493" s="4"/>
      <c r="B493" s="4"/>
      <c r="C493" s="4"/>
    </row>
    <row r="494" spans="1:3">
      <c r="A494" s="4"/>
      <c r="B494" s="4"/>
      <c r="C494" s="4"/>
    </row>
    <row r="495" spans="1:3">
      <c r="A495" s="4"/>
      <c r="B495" s="4"/>
      <c r="C495" s="4"/>
    </row>
    <row r="496" spans="1:3">
      <c r="A496" s="4"/>
      <c r="B496" s="4"/>
      <c r="C496" s="4"/>
    </row>
    <row r="497" spans="1:3">
      <c r="A497" s="4"/>
      <c r="B497" s="4"/>
      <c r="C497" s="4"/>
    </row>
    <row r="498" spans="1:3">
      <c r="A498" s="4"/>
      <c r="B498" s="4"/>
      <c r="C498" s="4"/>
    </row>
    <row r="499" spans="1:3">
      <c r="A499" s="4"/>
      <c r="B499" s="4"/>
      <c r="C499" s="4"/>
    </row>
    <row r="500" spans="1:3">
      <c r="A500" s="4"/>
      <c r="B500" s="4"/>
      <c r="C500" s="4"/>
    </row>
    <row r="501" spans="1:3">
      <c r="A501" s="4"/>
      <c r="B501" s="4"/>
      <c r="C501" s="4"/>
    </row>
    <row r="502" spans="1:3">
      <c r="A502" s="4"/>
      <c r="B502" s="4"/>
      <c r="C502" s="4"/>
    </row>
    <row r="503" spans="1:3">
      <c r="A503" s="4"/>
      <c r="B503" s="4"/>
      <c r="C503" s="4"/>
    </row>
  </sheetData>
  <mergeCells count="7">
    <mergeCell ref="A6:C6"/>
    <mergeCell ref="A57:C57"/>
    <mergeCell ref="A12:B12"/>
    <mergeCell ref="A14:B14"/>
    <mergeCell ref="A18:B18"/>
    <mergeCell ref="A20:B20"/>
    <mergeCell ref="A16:B16"/>
  </mergeCells>
  <phoneticPr fontId="0" type="noConversion"/>
  <pageMargins left="0.59055118110236227" right="0" top="0.39370078740157483" bottom="0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works</vt:lpstr>
      <vt:lpstr>pg1</vt:lpstr>
      <vt:lpstr>ewtank</vt:lpstr>
      <vt:lpstr>ohs</vt:lpstr>
      <vt:lpstr>ohs2</vt:lpstr>
      <vt:lpstr>ohs3</vt:lpstr>
      <vt:lpstr>sum</vt:lpstr>
      <vt:lpstr>ewtank!Print_Area</vt:lpstr>
    </vt:vector>
  </TitlesOfParts>
  <Manager/>
  <Company>Ernst &amp; Partners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Rakumakwe</dc:creator>
  <cp:keywords/>
  <dc:description/>
  <cp:lastModifiedBy>Seageng Letsholo</cp:lastModifiedBy>
  <cp:revision/>
  <cp:lastPrinted>2022-08-19T11:49:12Z</cp:lastPrinted>
  <dcterms:created xsi:type="dcterms:W3CDTF">2000-11-15T14:41:12Z</dcterms:created>
  <dcterms:modified xsi:type="dcterms:W3CDTF">2022-08-31T10:14:58Z</dcterms:modified>
  <cp:category/>
  <cp:contentStatus/>
</cp:coreProperties>
</file>